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7860" windowHeight="6075" tabRatio="739" activeTab="10"/>
  </bookViews>
  <sheets>
    <sheet name="TabA" sheetId="1" r:id="rId1"/>
    <sheet name="TabB" sheetId="2" r:id="rId2"/>
    <sheet name="TabC" sheetId="3" r:id="rId3"/>
    <sheet name="TabD" sheetId="4" r:id="rId4"/>
    <sheet name="TabE" sheetId="5" r:id="rId5"/>
    <sheet name="TabF" sheetId="6" r:id="rId6"/>
    <sheet name="TabG" sheetId="7" r:id="rId7"/>
    <sheet name="ObrA-1" sheetId="8" r:id="rId8"/>
    <sheet name="ObrA-2" sheetId="9" r:id="rId9"/>
    <sheet name="GrafA" sheetId="10" r:id="rId10"/>
    <sheet name="GrafB" sheetId="11" r:id="rId11"/>
    <sheet name="GrafC" sheetId="12" r:id="rId12"/>
    <sheet name="nezar" sheetId="13" r:id="rId13"/>
    <sheet name="gr-nezar1" sheetId="14" r:id="rId14"/>
    <sheet name="gr-nezar2" sheetId="15" r:id="rId15"/>
    <sheet name="Tab1" sheetId="16" r:id="rId16"/>
    <sheet name="Tab2" sheetId="17" r:id="rId17"/>
    <sheet name="Tab3" sheetId="18" r:id="rId18"/>
    <sheet name="Tab4" sheetId="19" r:id="rId19"/>
    <sheet name="Tab5" sheetId="20" r:id="rId20"/>
    <sheet name="Tab6" sheetId="21" r:id="rId21"/>
    <sheet name="Tab7" sheetId="22" r:id="rId22"/>
    <sheet name="Tab8" sheetId="23" r:id="rId23"/>
    <sheet name="Graf2" sheetId="24" r:id="rId24"/>
    <sheet name="Graf3" sheetId="25" r:id="rId25"/>
    <sheet name="Graf4" sheetId="26" r:id="rId26"/>
    <sheet name="Graf5" sheetId="27" r:id="rId27"/>
    <sheet name="Graf6" sheetId="28" r:id="rId28"/>
  </sheets>
  <externalReferences>
    <externalReference r:id="rId31"/>
    <externalReference r:id="rId32"/>
  </externalReferences>
  <definedNames/>
  <calcPr fullCalcOnLoad="1"/>
</workbook>
</file>

<file path=xl/sharedStrings.xml><?xml version="1.0" encoding="utf-8"?>
<sst xmlns="http://schemas.openxmlformats.org/spreadsheetml/2006/main" count="1302" uniqueCount="593">
  <si>
    <t>Albánsko</t>
  </si>
  <si>
    <t>Chorvátsko</t>
  </si>
  <si>
    <t>Bulharsko</t>
  </si>
  <si>
    <t>Česká republika</t>
  </si>
  <si>
    <t>Maďarsko</t>
  </si>
  <si>
    <t>Macedónsko</t>
  </si>
  <si>
    <t>Poľsko</t>
  </si>
  <si>
    <t>Rumunsko</t>
  </si>
  <si>
    <t>Slovensko</t>
  </si>
  <si>
    <t>Slovinsko</t>
  </si>
  <si>
    <t>Estónsko</t>
  </si>
  <si>
    <t>Litva</t>
  </si>
  <si>
    <t>Lotyšsko</t>
  </si>
  <si>
    <t>Arménsko</t>
  </si>
  <si>
    <t>Azerbajdžan</t>
  </si>
  <si>
    <t>Bielorusko</t>
  </si>
  <si>
    <t>Gruzínsko</t>
  </si>
  <si>
    <t>Kazachstan</t>
  </si>
  <si>
    <t>Moldavsko</t>
  </si>
  <si>
    <t>Rusko</t>
  </si>
  <si>
    <t>Tadžikistan</t>
  </si>
  <si>
    <t>Turkménsko</t>
  </si>
  <si>
    <t>Ukrajina</t>
  </si>
  <si>
    <t>Uzbekistan</t>
  </si>
  <si>
    <t>Kumulatívny</t>
  </si>
  <si>
    <t>Rok, v ktorom</t>
  </si>
  <si>
    <t xml:space="preserve">Jednoduchý </t>
  </si>
  <si>
    <t>Pomer outputu</t>
  </si>
  <si>
    <t>pokles outputu</t>
  </si>
  <si>
    <t>bol output</t>
  </si>
  <si>
    <t>rast outputu</t>
  </si>
  <si>
    <t>priemerný</t>
  </si>
  <si>
    <t>v 98 ku outputu</t>
  </si>
  <si>
    <t>na najnižšiu</t>
  </si>
  <si>
    <t>od najnižšej</t>
  </si>
  <si>
    <t>rast od najniž.</t>
  </si>
  <si>
    <t>v TT-1</t>
  </si>
  <si>
    <t>Krajina</t>
  </si>
  <si>
    <t>úroveň</t>
  </si>
  <si>
    <t>úrovne</t>
  </si>
  <si>
    <t xml:space="preserve">Kirgizsko </t>
  </si>
  <si>
    <t xml:space="preserve">Lotyšsko </t>
  </si>
  <si>
    <t>Macedónia</t>
  </si>
  <si>
    <t xml:space="preserve">Turkménsko </t>
  </si>
  <si>
    <t>Všetky transf.kr.</t>
  </si>
  <si>
    <t>CEE</t>
  </si>
  <si>
    <t>CEE: skorší reformátori</t>
  </si>
  <si>
    <t>CEE: neskorší reformátori</t>
  </si>
  <si>
    <t>Baltické</t>
  </si>
  <si>
    <t xml:space="preserve"> </t>
  </si>
  <si>
    <t>CEE: neskorší reformátori Albánsko, Bosna-Hercegovina, Bulharsko,  Macedónsko, Rumunsko;</t>
  </si>
  <si>
    <t>rok 1998 je vzatý ako s minimom outputu. Output je reálny HDP meraný na ročnej priemernej báze</t>
  </si>
  <si>
    <r>
      <t>najnižší</t>
    </r>
    <r>
      <rPr>
        <b/>
        <vertAlign val="superscript"/>
        <sz val="8"/>
        <color indexed="12"/>
        <rFont val="Arial CE"/>
        <family val="2"/>
      </rPr>
      <t>1</t>
    </r>
  </si>
  <si>
    <r>
      <t>úrovne</t>
    </r>
    <r>
      <rPr>
        <b/>
        <vertAlign val="superscript"/>
        <sz val="8"/>
        <color indexed="12"/>
        <rFont val="Arial CE"/>
        <family val="2"/>
      </rPr>
      <t>2</t>
    </r>
  </si>
  <si>
    <r>
      <t>v TT-1</t>
    </r>
    <r>
      <rPr>
        <b/>
        <vertAlign val="superscript"/>
        <sz val="8"/>
        <color indexed="12"/>
        <rFont val="Arial CE"/>
        <family val="2"/>
      </rPr>
      <t>1</t>
    </r>
  </si>
  <si>
    <r>
      <t>najvyšší</t>
    </r>
    <r>
      <rPr>
        <b/>
        <vertAlign val="superscript"/>
        <sz val="8"/>
        <color indexed="12"/>
        <rFont val="Arial CE"/>
        <family val="2"/>
      </rPr>
      <t>1</t>
    </r>
  </si>
  <si>
    <t>TT - trasformatiom time (rok transformácie)</t>
  </si>
  <si>
    <r>
      <t>(1989=100%)</t>
    </r>
    <r>
      <rPr>
        <b/>
        <vertAlign val="superscript"/>
        <sz val="8"/>
        <color indexed="12"/>
        <rFont val="Arial CE"/>
        <family val="2"/>
      </rPr>
      <t>1</t>
    </r>
  </si>
  <si>
    <t>-</t>
  </si>
  <si>
    <t>Transformujúce sa ekonomiky: Vývoj outputu, 1989-1998</t>
  </si>
  <si>
    <t>(v percentách)</t>
  </si>
  <si>
    <t>Kirgistan</t>
  </si>
  <si>
    <t>Turkmestan</t>
  </si>
  <si>
    <t>Takistan</t>
  </si>
  <si>
    <t>ročná miera rastu čistého materiálneho produktu (v percentách)</t>
  </si>
  <si>
    <t xml:space="preserve"> na</t>
  </si>
  <si>
    <t>1953-56</t>
  </si>
  <si>
    <t>1957-59</t>
  </si>
  <si>
    <t>1960-63</t>
  </si>
  <si>
    <t>1964-67</t>
  </si>
  <si>
    <t>1968-71</t>
  </si>
  <si>
    <t>1972-75</t>
  </si>
  <si>
    <t>1976-80</t>
  </si>
  <si>
    <t>1981-85</t>
  </si>
  <si>
    <t>1986-88</t>
  </si>
  <si>
    <t>+</t>
  </si>
  <si>
    <t xml:space="preserve"> -</t>
  </si>
  <si>
    <t xml:space="preserve">- </t>
  </si>
  <si>
    <t>Česko-</t>
  </si>
  <si>
    <t>1950-52</t>
  </si>
  <si>
    <t>1957-61</t>
  </si>
  <si>
    <t>1962-65</t>
  </si>
  <si>
    <t>1966-69</t>
  </si>
  <si>
    <t>1970-75</t>
  </si>
  <si>
    <t>1976-78</t>
  </si>
  <si>
    <t>1979-84</t>
  </si>
  <si>
    <t>1985-88</t>
  </si>
  <si>
    <t>slovensko</t>
  </si>
  <si>
    <t xml:space="preserve">    -</t>
  </si>
  <si>
    <t xml:space="preserve"> +</t>
  </si>
  <si>
    <t>NDR</t>
  </si>
  <si>
    <t>1960-6</t>
  </si>
  <si>
    <t>1964-69</t>
  </si>
  <si>
    <t>1976-86</t>
  </si>
  <si>
    <t>1987-88</t>
  </si>
  <si>
    <t>1950-53</t>
  </si>
  <si>
    <t>1954-57</t>
  </si>
  <si>
    <t>1958-63</t>
  </si>
  <si>
    <t>1964-68</t>
  </si>
  <si>
    <t>1969-70</t>
  </si>
  <si>
    <t>1971-75</t>
  </si>
  <si>
    <t>1979-82</t>
  </si>
  <si>
    <t>1983-85</t>
  </si>
  <si>
    <t>1951-53</t>
  </si>
  <si>
    <t>1954-56</t>
  </si>
  <si>
    <t>1960-62</t>
  </si>
  <si>
    <t>1963-66</t>
  </si>
  <si>
    <t>1967-70</t>
  </si>
  <si>
    <t>1971-76</t>
  </si>
  <si>
    <t>1977-79</t>
  </si>
  <si>
    <t>1980-84</t>
  </si>
  <si>
    <t>Sovietsky</t>
  </si>
  <si>
    <t>1950-51</t>
  </si>
  <si>
    <t>1952-53</t>
  </si>
  <si>
    <t>1957-63</t>
  </si>
  <si>
    <t>1969-73</t>
  </si>
  <si>
    <t>1974-78</t>
  </si>
  <si>
    <t>1979-88</t>
  </si>
  <si>
    <t>zväz</t>
  </si>
  <si>
    <t>"+" - zrýchlenie, "-" - spomalenie</t>
  </si>
  <si>
    <t xml:space="preserve">Cykly ekonomického rastu v centrálne plánovaných ekonomikách, 1950-89 </t>
  </si>
  <si>
    <t xml:space="preserve"> - </t>
  </si>
  <si>
    <t>na  -  údaje nie sú k dispozícii</t>
  </si>
  <si>
    <t>Trvanie recesie a rastu v 1990 - 99 ( v počte rokov )</t>
  </si>
  <si>
    <t>Trans-</t>
  </si>
  <si>
    <t>Druhá</t>
  </si>
  <si>
    <t>Celkový</t>
  </si>
  <si>
    <t>formačná</t>
  </si>
  <si>
    <t>Oživenie</t>
  </si>
  <si>
    <t>generácia</t>
  </si>
  <si>
    <t>Rast</t>
  </si>
  <si>
    <t>počet rokov</t>
  </si>
  <si>
    <t>recesia</t>
  </si>
  <si>
    <t>kontrakcie</t>
  </si>
  <si>
    <t>rastu</t>
  </si>
  <si>
    <t>Kirgizsko *</t>
  </si>
  <si>
    <t>Lotyšsko *</t>
  </si>
  <si>
    <t>Turkménsko *</t>
  </si>
  <si>
    <t>V krajinách označených  * existoval rast do 1990, recesia začala len v 1991</t>
  </si>
  <si>
    <t>Zobrazenie outputu v transformujúcich sa krajinách</t>
  </si>
  <si>
    <t>T - rok transformácie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</si>
  <si>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</si>
  <si>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</si>
  <si>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</si>
  <si>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</si>
  <si>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</si>
  <si>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</si>
  <si>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</si>
  <si>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</si>
  <si>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</si>
  <si>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T+7</t>
  </si>
  <si>
    <t>T+8</t>
  </si>
  <si>
    <t>OFSU</t>
  </si>
  <si>
    <t>Balt.</t>
  </si>
  <si>
    <t>CCE</t>
  </si>
  <si>
    <t>Súkromná spotreba a investície v transformujúcich sa krajinách</t>
  </si>
  <si>
    <t>( v percentách z HDP)</t>
  </si>
  <si>
    <t>OSFU</t>
  </si>
  <si>
    <t>Balt</t>
  </si>
  <si>
    <t>Inflácia a fiškálny deficit v transformujúcich sa krajinách</t>
  </si>
  <si>
    <t>Príjmy štátneho rozpočtu a vybrané výdaje v transformujúcich sa krajinách</t>
  </si>
  <si>
    <t>Dátum</t>
  </si>
  <si>
    <t>Pred-</t>
  </si>
  <si>
    <t>Maximálna</t>
  </si>
  <si>
    <t>Dnešný</t>
  </si>
  <si>
    <t>stabilizačného</t>
  </si>
  <si>
    <t>stabilizačná</t>
  </si>
  <si>
    <t>výmenný</t>
  </si>
  <si>
    <t>ročná</t>
  </si>
  <si>
    <t>bola inflácia</t>
  </si>
  <si>
    <t>inflácia klesla</t>
  </si>
  <si>
    <t>programu</t>
  </si>
  <si>
    <t>miera inflácie</t>
  </si>
  <si>
    <t>najvyššia</t>
  </si>
  <si>
    <t>pod 50%</t>
  </si>
  <si>
    <t>v roku 1998</t>
  </si>
  <si>
    <t>August 1992</t>
  </si>
  <si>
    <t>Plávajúci</t>
  </si>
  <si>
    <t>December 1994</t>
  </si>
  <si>
    <t>Január 1995</t>
  </si>
  <si>
    <t>Pevný</t>
  </si>
  <si>
    <t>Október 1993</t>
  </si>
  <si>
    <t>Január 1991</t>
  </si>
  <si>
    <t>Jún 1991</t>
  </si>
  <si>
    <t>September 1994</t>
  </si>
  <si>
    <t>Marec 1990</t>
  </si>
  <si>
    <t>NA</t>
  </si>
  <si>
    <t>Január 1994</t>
  </si>
  <si>
    <t>Máj 1993</t>
  </si>
  <si>
    <t>Jún 1992</t>
  </si>
  <si>
    <t>September 1993</t>
  </si>
  <si>
    <t>Január 1990</t>
  </si>
  <si>
    <t>Február 1992</t>
  </si>
  <si>
    <t>Not Started</t>
  </si>
  <si>
    <t>Neaplikovaný</t>
  </si>
  <si>
    <t>November 1994</t>
  </si>
  <si>
    <r>
      <t>Skupiny krajín</t>
    </r>
    <r>
      <rPr>
        <b/>
        <u val="single"/>
        <vertAlign val="superscript"/>
        <sz val="10"/>
        <color indexed="10"/>
        <rFont val="Arial CE"/>
        <family val="2"/>
      </rPr>
      <t>7</t>
    </r>
    <r>
      <rPr>
        <b/>
        <u val="single"/>
        <sz val="10"/>
        <color indexed="10"/>
        <rFont val="Arial CE"/>
        <family val="2"/>
      </rPr>
      <t xml:space="preserve"> :</t>
    </r>
  </si>
  <si>
    <t>Iné bývalé SU</t>
  </si>
  <si>
    <t>Plávajúce kurzy zahrňujú tie, ktoré sú voľné alebo sa chybne pohybujúce</t>
  </si>
  <si>
    <t>NA - údaje nie sú k dispozícii</t>
  </si>
  <si>
    <t>inflácie</t>
  </si>
  <si>
    <t xml:space="preserve">Miera </t>
  </si>
  <si>
    <r>
      <t>Plávajúci/Pevný</t>
    </r>
    <r>
      <rPr>
        <vertAlign val="superscript"/>
        <sz val="8"/>
        <rFont val="Arial CE"/>
        <family val="2"/>
      </rPr>
      <t>4</t>
    </r>
  </si>
  <si>
    <r>
      <t>November 1994</t>
    </r>
    <r>
      <rPr>
        <vertAlign val="superscript"/>
        <sz val="8"/>
        <rFont val="Arial CE"/>
        <family val="2"/>
      </rPr>
      <t>3</t>
    </r>
  </si>
  <si>
    <r>
      <t>Február 1991</t>
    </r>
    <r>
      <rPr>
        <vertAlign val="superscript"/>
        <sz val="8"/>
        <rFont val="Arial CE"/>
        <family val="2"/>
      </rPr>
      <t>3</t>
    </r>
  </si>
  <si>
    <r>
      <t>Pevný</t>
    </r>
    <r>
      <rPr>
        <vertAlign val="superscript"/>
        <sz val="8"/>
        <rFont val="Arial CE"/>
        <family val="2"/>
      </rPr>
      <t>5</t>
    </r>
  </si>
  <si>
    <r>
      <t>Plávajúci/Pevný</t>
    </r>
    <r>
      <rPr>
        <vertAlign val="superscript"/>
        <sz val="8"/>
        <rFont val="Arial CE"/>
        <family val="2"/>
      </rPr>
      <t>6</t>
    </r>
  </si>
  <si>
    <r>
      <t>Plávajúci/Pevný</t>
    </r>
    <r>
      <rPr>
        <vertAlign val="superscript"/>
        <sz val="8"/>
        <rFont val="Arial CE"/>
        <family val="2"/>
      </rPr>
      <t>5</t>
    </r>
  </si>
  <si>
    <r>
      <t>Október 1993</t>
    </r>
    <r>
      <rPr>
        <vertAlign val="superscript"/>
        <sz val="8"/>
        <rFont val="Arial CE"/>
        <family val="2"/>
      </rPr>
      <t>3</t>
    </r>
  </si>
  <si>
    <r>
      <t>Apríl 1995</t>
    </r>
    <r>
      <rPr>
        <vertAlign val="superscript"/>
        <sz val="8"/>
        <rFont val="Arial CE"/>
        <family val="2"/>
      </rPr>
      <t>3</t>
    </r>
  </si>
  <si>
    <r>
      <t>Február 1995</t>
    </r>
    <r>
      <rPr>
        <vertAlign val="superscript"/>
        <sz val="8"/>
        <rFont val="Arial CE"/>
        <family val="2"/>
      </rPr>
      <t>3</t>
    </r>
  </si>
  <si>
    <t>Transformujúce sa ekonomiky: Stabilizačné programy a miery inflácie v rokoch 1989-1998</t>
  </si>
  <si>
    <t>Všetky transf. krajiny</t>
  </si>
  <si>
    <r>
      <t>kurz</t>
    </r>
    <r>
      <rPr>
        <b/>
        <vertAlign val="superscript"/>
        <sz val="8"/>
        <color indexed="12"/>
        <rFont val="Arial CE"/>
        <family val="2"/>
      </rPr>
      <t>2</t>
    </r>
  </si>
  <si>
    <r>
      <t>miera inflácie</t>
    </r>
    <r>
      <rPr>
        <b/>
        <vertAlign val="superscript"/>
        <sz val="8"/>
        <color indexed="12"/>
        <rFont val="Arial CE"/>
        <family val="2"/>
      </rPr>
      <t>1</t>
    </r>
  </si>
  <si>
    <t>farebne sú označené tie tie roky krajín, kde output po transformácii dosiahol alebo prekročil hranicu z roku 1989</t>
  </si>
  <si>
    <t>Pôvodný</t>
  </si>
  <si>
    <t>Krajiny</t>
  </si>
  <si>
    <t>Fázy reformy</t>
  </si>
  <si>
    <t>Makrostabilizácia</t>
  </si>
  <si>
    <t>intenzívna</t>
  </si>
  <si>
    <t>pokračujúca</t>
  </si>
  <si>
    <t>Cenová a trhová reforma</t>
  </si>
  <si>
    <t>Tovary a služby</t>
  </si>
  <si>
    <t>Demonopolyzácia a súkromná distribúcia</t>
  </si>
  <si>
    <t>Cenová reforma</t>
  </si>
  <si>
    <t>Trhová reforma</t>
  </si>
  <si>
    <t>Vybrané kvantitatívne opatrenia</t>
  </si>
  <si>
    <t>regulované tarify miernych stupňou</t>
  </si>
  <si>
    <t>Trh práce</t>
  </si>
  <si>
    <t>dereguláci zamestnanosti</t>
  </si>
  <si>
    <t>liberalizácia mzdového vyjednávania</t>
  </si>
  <si>
    <t>Financie a bankovnícto</t>
  </si>
  <si>
    <t>príprava</t>
  </si>
  <si>
    <t>liberalizácia</t>
  </si>
  <si>
    <t xml:space="preserve">Reštrukturalicácia a </t>
  </si>
  <si>
    <t>privatizácia</t>
  </si>
  <si>
    <t>Malá privatizácia a</t>
  </si>
  <si>
    <t>súkromný sektor</t>
  </si>
  <si>
    <t>reštrukturalizácia a privatizácia</t>
  </si>
  <si>
    <t>vláda, reštrukturalizácia a privatizácia</t>
  </si>
  <si>
    <t>Predefinovaná úloha štátu</t>
  </si>
  <si>
    <t>veľkých podnikov</t>
  </si>
  <si>
    <t>Intenzívna (dane, majetok, obchod</t>
  </si>
  <si>
    <t>zahraničné investécie, právo)</t>
  </si>
  <si>
    <t>Pokračujúca</t>
  </si>
  <si>
    <t>Právne reformy</t>
  </si>
  <si>
    <t>Inštitucionálne reformy</t>
  </si>
  <si>
    <t>Správa daní, zostavovanie rozpočtu, právo, regulačné inštitúcie</t>
  </si>
  <si>
    <t>výnimočný stav</t>
  </si>
  <si>
    <t>Inštitucionalizácia</t>
  </si>
  <si>
    <t>Čas v rokoch</t>
  </si>
  <si>
    <t>nezamestnanosti</t>
  </si>
  <si>
    <t xml:space="preserve">Zabezpečenie proti </t>
  </si>
  <si>
    <t>HDP na ob.</t>
  </si>
  <si>
    <t>Podiel RVHP</t>
  </si>
  <si>
    <t xml:space="preserve">Podiel </t>
  </si>
  <si>
    <t xml:space="preserve">Prírodné </t>
  </si>
  <si>
    <t>Vzdialenosť</t>
  </si>
  <si>
    <t>Počet rokov</t>
  </si>
  <si>
    <t>Zahraničný</t>
  </si>
  <si>
    <t xml:space="preserve">obchodu </t>
  </si>
  <si>
    <t>poľnoho-</t>
  </si>
  <si>
    <t>z Dusseldorfu</t>
  </si>
  <si>
    <t>komunizmu</t>
  </si>
  <si>
    <t xml:space="preserve">dlh pred </t>
  </si>
  <si>
    <t>dárstva</t>
  </si>
  <si>
    <t>v km</t>
  </si>
  <si>
    <t>transf. v % HDP</t>
  </si>
  <si>
    <t>v školskov veku</t>
  </si>
  <si>
    <t>na</t>
  </si>
  <si>
    <t>Transformujúce sa krajiny: Východiskové podmienky, 1989-1991</t>
  </si>
  <si>
    <t>CEE: skorší ref.</t>
  </si>
  <si>
    <t>CEE: neskorší ref.</t>
  </si>
  <si>
    <r>
      <t>PPP</t>
    </r>
    <r>
      <rPr>
        <b/>
        <vertAlign val="superscript"/>
        <sz val="8"/>
        <color indexed="12"/>
        <rFont val="Arial CE"/>
        <family val="2"/>
      </rPr>
      <t>1</t>
    </r>
  </si>
  <si>
    <r>
      <t>na HDP</t>
    </r>
    <r>
      <rPr>
        <b/>
        <vertAlign val="superscript"/>
        <sz val="8"/>
        <color indexed="12"/>
        <rFont val="Arial CE"/>
        <family val="2"/>
      </rPr>
      <t>2</t>
    </r>
  </si>
  <si>
    <r>
      <t>bohatstvo</t>
    </r>
    <r>
      <rPr>
        <b/>
        <vertAlign val="superscript"/>
        <sz val="8"/>
        <color indexed="12"/>
        <rFont val="Arial CE"/>
        <family val="2"/>
      </rPr>
      <t>3</t>
    </r>
  </si>
  <si>
    <t>na - údaje nie sú k dispozícii</t>
  </si>
  <si>
    <t>BAL</t>
  </si>
  <si>
    <t>RUS</t>
  </si>
  <si>
    <t>Kapitálové toky v transformujúcich sa krajinách</t>
  </si>
  <si>
    <r>
      <t>1</t>
    </r>
    <r>
      <rPr>
        <sz val="9"/>
        <rFont val="Arial CE"/>
        <family val="2"/>
      </rPr>
      <t>Pre Rusko sú údaje v perióde 1994-1997</t>
    </r>
  </si>
  <si>
    <t>XF</t>
  </si>
  <si>
    <t>LT</t>
  </si>
  <si>
    <t>ST</t>
  </si>
  <si>
    <t>FDI</t>
  </si>
  <si>
    <t>(v US dolároch na osobu)</t>
  </si>
  <si>
    <t>Rozloženie kapitálových tokov</t>
  </si>
  <si>
    <r>
      <t>FDI</t>
    </r>
    <r>
      <rPr>
        <sz val="9"/>
        <rFont val="Arial CE"/>
        <family val="2"/>
      </rPr>
      <t xml:space="preserve"> - priame zahraničné investécie (foreign direct investment), </t>
    </r>
    <r>
      <rPr>
        <b/>
        <sz val="9"/>
        <rFont val="Arial CE"/>
        <family val="2"/>
      </rPr>
      <t>ST</t>
    </r>
    <r>
      <rPr>
        <sz val="9"/>
        <rFont val="Arial CE"/>
        <family val="2"/>
      </rPr>
      <t xml:space="preserve"> - krátkodobé toky (short-term flows)</t>
    </r>
  </si>
  <si>
    <r>
      <t xml:space="preserve">Poznámka: </t>
    </r>
    <r>
      <rPr>
        <b/>
        <sz val="9"/>
        <rFont val="Arial CE"/>
        <family val="2"/>
      </rPr>
      <t>CEE</t>
    </r>
    <r>
      <rPr>
        <sz val="9"/>
        <rFont val="Arial CE"/>
        <family val="2"/>
      </rPr>
      <t xml:space="preserve"> znamená Krajiny strednej a východne Európy (Central and East Europe countries)</t>
    </r>
  </si>
  <si>
    <r>
      <t>BAL</t>
    </r>
    <r>
      <rPr>
        <sz val="9"/>
        <rFont val="Arial CE"/>
        <family val="2"/>
      </rPr>
      <t xml:space="preserve"> sú Baltické krajiny</t>
    </r>
  </si>
  <si>
    <r>
      <t>OFSU</t>
    </r>
    <r>
      <rPr>
        <sz val="9"/>
        <rFont val="Arial CE"/>
        <family val="2"/>
      </rPr>
      <t xml:space="preserve"> - ostatné krajiny bývalého Sovietskeho Zväzu (Order countries of the Former Soviet Union)</t>
    </r>
  </si>
  <si>
    <r>
      <t>RUS</t>
    </r>
    <r>
      <rPr>
        <sz val="9"/>
        <rFont val="Arial CE"/>
        <family val="2"/>
      </rPr>
      <t xml:space="preserve"> - Rusko</t>
    </r>
  </si>
  <si>
    <r>
      <t>BAL</t>
    </r>
    <r>
      <rPr>
        <sz val="9"/>
        <rFont val="Arial CE"/>
        <family val="2"/>
      </rPr>
      <t xml:space="preserve"> sú Baltické krajiny, </t>
    </r>
    <r>
      <rPr>
        <b/>
        <sz val="9"/>
        <rFont val="Arial CE"/>
        <family val="2"/>
      </rPr>
      <t>RUS</t>
    </r>
    <r>
      <rPr>
        <sz val="9"/>
        <rFont val="Arial CE"/>
        <family val="2"/>
      </rPr>
      <t xml:space="preserve"> - Rusko</t>
    </r>
  </si>
  <si>
    <r>
      <t>LT</t>
    </r>
    <r>
      <rPr>
        <sz val="9"/>
        <rFont val="Arial CE"/>
        <family val="2"/>
      </rPr>
      <t xml:space="preserve"> - dlhodobé toky (long-term flows), </t>
    </r>
    <r>
      <rPr>
        <b/>
        <sz val="9"/>
        <rFont val="Arial CE"/>
        <family val="2"/>
      </rPr>
      <t>XF</t>
    </r>
    <r>
      <rPr>
        <sz val="9"/>
        <rFont val="Arial CE"/>
        <family val="2"/>
      </rPr>
      <t xml:space="preserve"> - výnimočné financovanie (expectional financing)</t>
    </r>
  </si>
  <si>
    <t>Súkromný sektor</t>
  </si>
  <si>
    <t>Miera</t>
  </si>
  <si>
    <t>Index</t>
  </si>
  <si>
    <t>Rok</t>
  </si>
  <si>
    <t>CLI</t>
  </si>
  <si>
    <t>LI=LIP+LIE+LII</t>
  </si>
  <si>
    <t>LIP</t>
  </si>
  <si>
    <t>LIE</t>
  </si>
  <si>
    <t>LII</t>
  </si>
  <si>
    <t>1989-94</t>
  </si>
  <si>
    <t>1995-97</t>
  </si>
  <si>
    <t>Transformujúce sa krajiny: Štrukturálne ukazovatele</t>
  </si>
  <si>
    <t>liberalizácie</t>
  </si>
  <si>
    <t>liberalirácie</t>
  </si>
  <si>
    <t>index</t>
  </si>
  <si>
    <t>Index stavu</t>
  </si>
  <si>
    <t>sektora</t>
  </si>
  <si>
    <t>vnútornej</t>
  </si>
  <si>
    <t>nezamest-</t>
  </si>
  <si>
    <t>nanosti</t>
  </si>
  <si>
    <t>ako podiel na HDP</t>
  </si>
  <si>
    <t>BALT</t>
  </si>
  <si>
    <t>T-3</t>
  </si>
  <si>
    <t>Profil štrukturálnych reforiem v transformujúcich sa krajinách</t>
  </si>
  <si>
    <t>T - čas tranformácie</t>
  </si>
  <si>
    <t>S-4</t>
  </si>
  <si>
    <t>S-3</t>
  </si>
  <si>
    <t>S-2</t>
  </si>
  <si>
    <t>S-1</t>
  </si>
  <si>
    <t>S</t>
  </si>
  <si>
    <t>S+1</t>
  </si>
  <si>
    <t>S+2</t>
  </si>
  <si>
    <t>S+3</t>
  </si>
  <si>
    <t>S+4</t>
  </si>
  <si>
    <t>S+5</t>
  </si>
  <si>
    <t>S - rok stabilizácie</t>
  </si>
  <si>
    <r>
      <t>Skupiny krajín</t>
    </r>
    <r>
      <rPr>
        <b/>
        <u val="single"/>
        <vertAlign val="superscript"/>
        <sz val="8"/>
        <color indexed="10"/>
        <rFont val="Arial CE"/>
        <family val="2"/>
      </rPr>
      <t>3</t>
    </r>
    <r>
      <rPr>
        <b/>
        <u val="single"/>
        <sz val="8"/>
        <color indexed="10"/>
        <rFont val="Arial CE"/>
        <family val="2"/>
      </rPr>
      <t xml:space="preserve"> :</t>
    </r>
  </si>
  <si>
    <t>Pre údaje bol použitý jednoduchý priemer a módus pre roky.</t>
  </si>
  <si>
    <r>
      <t>Skupiny krajín</t>
    </r>
    <r>
      <rPr>
        <b/>
        <u val="single"/>
        <vertAlign val="superscript"/>
        <sz val="8"/>
        <color indexed="10"/>
        <rFont val="Arial CE"/>
        <family val="2"/>
      </rPr>
      <t>4</t>
    </r>
    <r>
      <rPr>
        <b/>
        <u val="single"/>
        <sz val="8"/>
        <color indexed="10"/>
        <rFont val="Arial CE"/>
        <family val="2"/>
      </rPr>
      <t xml:space="preserve"> :</t>
    </r>
  </si>
  <si>
    <r>
      <t>3</t>
    </r>
    <r>
      <rPr>
        <sz val="8"/>
        <rFont val="Arial CE"/>
        <family val="2"/>
      </rPr>
      <t xml:space="preserve"> CEE: skorší reformátori : Chorvátsko, Česká republika, Maďarsko, Poľsko, Slovensko a Slovinsko. </t>
    </r>
  </si>
  <si>
    <r>
      <t>4</t>
    </r>
    <r>
      <rPr>
        <sz val="8"/>
        <rFont val="Arial CE"/>
        <family val="2"/>
      </rPr>
      <t xml:space="preserve"> CEE: skorší reformátori : Chorvátsko, Česká republika, Maďarsko, Poľsko, Slovensko a Slovinsko. </t>
    </r>
  </si>
  <si>
    <r>
      <t>1</t>
    </r>
    <r>
      <rPr>
        <sz val="8"/>
        <rFont val="Arial CE"/>
        <family val="2"/>
      </rPr>
      <t xml:space="preserve"> HDP v PPP - počítané delením PPP upraveného HDP celkovou populáciou</t>
    </r>
  </si>
  <si>
    <r>
      <t>2</t>
    </r>
    <r>
      <rPr>
        <sz val="8"/>
        <rFont val="Arial CE"/>
        <family val="2"/>
      </rPr>
      <t xml:space="preserve"> podiel poľnohospodárstva v 1989 podľa DDGT</t>
    </r>
  </si>
  <si>
    <r>
      <t>3</t>
    </r>
    <r>
      <rPr>
        <sz val="8"/>
        <rFont val="Arial CE"/>
        <family val="2"/>
      </rPr>
      <t xml:space="preserve"> zdedené prírodné zdroje podľa DDGT (1997); 0 = chudobné, 1 = priemerné, 2 = bohaté</t>
    </r>
  </si>
  <si>
    <t xml:space="preserve">Baltické:  Estónsko, Lotyšsko, Litva; Bývalé SU  Arménsko, Azerbajdžan, Gruzínsko, Kazachstan, </t>
  </si>
  <si>
    <t>Iné bývalé krajiny SU sú Arménsko, Azerbajdžan, Bielorosko, Gruzínsko, Kazachstan, Kirgizsko,</t>
  </si>
  <si>
    <t xml:space="preserve">               Kirgizsko, Moldavsko, Tadžikistan, Turkémnsko, Ukrajina, Uzbekistan.</t>
  </si>
  <si>
    <t xml:space="preserve">                                      Moldavsko, Rusko, Tadžikistan, Turkménsko,Ukrajina a Uzbekistan.</t>
  </si>
  <si>
    <t>CEE: neskorší reformátori Albánsko, Bosna-Hercegovina, Bulharsko,  Macedónsko, Rumunsko.</t>
  </si>
  <si>
    <t>Baltické  Estónsko, Lotyšsko, Litva.</t>
  </si>
  <si>
    <r>
      <t>1</t>
    </r>
    <r>
      <rPr>
        <sz val="8"/>
        <rFont val="Arial CE"/>
        <family val="2"/>
      </rPr>
      <t xml:space="preserve"> Pokles outputu od roku 1989 do roku, v ktorom output bol najnižší. Za krajiny, v ktorých otput nezačal rásť, </t>
    </r>
  </si>
  <si>
    <r>
      <t>2</t>
    </r>
    <r>
      <rPr>
        <sz val="8"/>
        <rFont val="Arial CE"/>
        <family val="2"/>
      </rPr>
      <t xml:space="preserve"> Najnižšia úroveň sa vzťahuje najnižšiu úroveň outputu dosiahnutú počas 1989-98.</t>
    </r>
  </si>
  <si>
    <t>Macedónsko a Rumunsko; Baltické krajiny zahŕňajú: Estónsko, Litva, Lotyšsko; Iné bývalé krajiny SU sú Arménsko, Azerbajdžan, Bielorosko, Gruzínsko,</t>
  </si>
  <si>
    <t>Kazachstan, Kirgizsko,Moldavsko, Rusko, Tadžikistan, Turkménsko,Ukrajina a Uzbekistan. Pre údaje bol použitý jednoduchý priemer a módus pre roky.</t>
  </si>
  <si>
    <t>Zdroj : Medzinárodný menový fond (IMF)</t>
  </si>
  <si>
    <t>Zdroj: Medzinárodný Menový Fond (IMF)</t>
  </si>
  <si>
    <t>Zdroj:  Medzinárodný menový fond (IMF)</t>
  </si>
  <si>
    <t>Krajnyak a Zettelmeyer (1995)</t>
  </si>
  <si>
    <t>Poznámka: pre údaje za skupiny krajín bol použitý jednoduchý priemer</t>
  </si>
  <si>
    <t>Hrubý domáci produkt v stálych cenách</t>
  </si>
  <si>
    <t>Medziročná zmena v %</t>
  </si>
  <si>
    <t>ČR</t>
  </si>
  <si>
    <t>1989=100%</t>
  </si>
  <si>
    <t>Zdroj: Národné štatistiky</t>
  </si>
  <si>
    <t xml:space="preserve">HDP na osobu v štandarde kúpnej sily </t>
  </si>
  <si>
    <t>v ECU</t>
  </si>
  <si>
    <t>% z priemeru EU - 15</t>
  </si>
  <si>
    <t>% z úrovne Grécka</t>
  </si>
  <si>
    <t>EU - 15</t>
  </si>
  <si>
    <t>Grécko</t>
  </si>
  <si>
    <t>Pramene: Eurostat, vlastné prepočty</t>
  </si>
  <si>
    <r>
      <t xml:space="preserve">Spotrebiteľské ceny  </t>
    </r>
    <r>
      <rPr>
        <sz val="10"/>
        <rFont val="Arial"/>
        <family val="2"/>
      </rPr>
      <t xml:space="preserve"> priemerná % zmena oproti rovnakému obdobiu  </t>
    </r>
  </si>
  <si>
    <t>*2000</t>
  </si>
  <si>
    <t>6,5 - 7,0</t>
  </si>
  <si>
    <t>4,5 - 5,0</t>
  </si>
  <si>
    <t>8,0 - 10,0</t>
  </si>
  <si>
    <t>5,0 - 7,0</t>
  </si>
  <si>
    <t xml:space="preserve">5,0 - 6,5 </t>
  </si>
  <si>
    <t>Pramene: národné štatistiky  *prognózy OECD, WIIW, IMF</t>
  </si>
  <si>
    <r>
      <t xml:space="preserve">Podiel bežného účtu platobnej bilancie na HDP  </t>
    </r>
    <r>
      <rPr>
        <sz val="10"/>
        <color indexed="8"/>
        <rFont val="Arial"/>
        <family val="2"/>
      </rPr>
      <t>v %</t>
    </r>
  </si>
  <si>
    <t>Miera nezamestnanosti</t>
  </si>
  <si>
    <t>v % ek. aktívneho obyvateľstva, stav ku koncu obdobia</t>
  </si>
  <si>
    <t xml:space="preserve">Poľsko </t>
  </si>
  <si>
    <t>Podiel súkr.sektora na HDP v %</t>
  </si>
  <si>
    <t>Veľká privatizácia</t>
  </si>
  <si>
    <t xml:space="preserve">  3+</t>
  </si>
  <si>
    <t>Malá privatizácia</t>
  </si>
  <si>
    <t xml:space="preserve">  4+</t>
  </si>
  <si>
    <t>Riadenia podnikov</t>
  </si>
  <si>
    <t xml:space="preserve">  3-</t>
  </si>
  <si>
    <t>Cenová liberalizácia</t>
  </si>
  <si>
    <t>Zahr. obchod a kurz.systém</t>
  </si>
  <si>
    <t>Politika hosp. súťaže</t>
  </si>
  <si>
    <t>Bankový systém</t>
  </si>
  <si>
    <t>Trh s cennými papiermi</t>
  </si>
  <si>
    <t xml:space="preserve">  2+</t>
  </si>
  <si>
    <t>Vývoj základných makroekonomických ukazovateľov</t>
  </si>
  <si>
    <t>Graf 2a</t>
  </si>
  <si>
    <t>Graf 2b</t>
  </si>
  <si>
    <t>Graf 2c</t>
  </si>
  <si>
    <t>T - rok začatia transformácie</t>
  </si>
  <si>
    <t xml:space="preserve"> Tranzitívne </t>
  </si>
  <si>
    <t xml:space="preserve">priemyslu </t>
  </si>
  <si>
    <t>v r. 1990</t>
  </si>
  <si>
    <t xml:space="preserve">Index </t>
  </si>
  <si>
    <t>r. 1989</t>
  </si>
  <si>
    <t xml:space="preserve">Potlačená </t>
  </si>
  <si>
    <t>inflácia</t>
  </si>
  <si>
    <t xml:space="preserve">Cena na </t>
  </si>
  <si>
    <t>čiernom</t>
  </si>
  <si>
    <t xml:space="preserve">trhu v </t>
  </si>
  <si>
    <t>r. 1990 (%)</t>
  </si>
  <si>
    <t xml:space="preserve">centrálneho </t>
  </si>
  <si>
    <t xml:space="preserve"> Dôchodok</t>
  </si>
  <si>
    <t>v parite kúpnej</t>
  </si>
  <si>
    <t xml:space="preserve">sily na osobu </t>
  </si>
  <si>
    <t>(USD)</t>
  </si>
  <si>
    <t>Obchod</t>
  </si>
  <si>
    <t xml:space="preserve">v rámci </t>
  </si>
  <si>
    <t>RVHP</t>
  </si>
  <si>
    <t>v % z HDP</t>
  </si>
  <si>
    <t>r. 1990</t>
  </si>
  <si>
    <t>Prírodné</t>
  </si>
  <si>
    <t xml:space="preserve"> zdroje</t>
  </si>
  <si>
    <t xml:space="preserve">Kandidátske krajiny </t>
  </si>
  <si>
    <t>(bez baltických)</t>
  </si>
  <si>
    <t xml:space="preserve">chudobné </t>
  </si>
  <si>
    <t>Slovenská republika</t>
  </si>
  <si>
    <t>Baltické krajiny</t>
  </si>
  <si>
    <t>Ostatné krajiny</t>
  </si>
  <si>
    <t xml:space="preserve"> juhovýchodnej Európy</t>
  </si>
  <si>
    <t xml:space="preserve">Spoločenstvo </t>
  </si>
  <si>
    <t>Kirgizská republika</t>
  </si>
  <si>
    <t>Mongolsko</t>
  </si>
  <si>
    <t xml:space="preserve">stredné </t>
  </si>
  <si>
    <t>Kambodža</t>
  </si>
  <si>
    <t>...</t>
  </si>
  <si>
    <t>5,5</t>
  </si>
  <si>
    <t>18,1</t>
  </si>
  <si>
    <t>-7,1</t>
  </si>
  <si>
    <t>13,6</t>
  </si>
  <si>
    <t>16,8</t>
  </si>
  <si>
    <t>12,1</t>
  </si>
  <si>
    <t>25,7</t>
  </si>
  <si>
    <t>9,4</t>
  </si>
  <si>
    <t>4,3</t>
  </si>
  <si>
    <t>24,3</t>
  </si>
  <si>
    <t>8,3</t>
  </si>
  <si>
    <t>16,1</t>
  </si>
  <si>
    <t>6,1</t>
  </si>
  <si>
    <t>13,7</t>
  </si>
  <si>
    <t>8,4</t>
  </si>
  <si>
    <t>3,7</t>
  </si>
  <si>
    <t>4,1</t>
  </si>
  <si>
    <t>6,2</t>
  </si>
  <si>
    <t>6,6</t>
  </si>
  <si>
    <t>27,2</t>
  </si>
  <si>
    <t>25,6</t>
  </si>
  <si>
    <t>29,8</t>
  </si>
  <si>
    <t>10,2</t>
  </si>
  <si>
    <t>24,8</t>
  </si>
  <si>
    <t>20,8</t>
  </si>
  <si>
    <t>27,7</t>
  </si>
  <si>
    <t>28,9</t>
  </si>
  <si>
    <t>31,1</t>
  </si>
  <si>
    <t>11,1</t>
  </si>
  <si>
    <t>2,2</t>
  </si>
  <si>
    <t>23,8</t>
  </si>
  <si>
    <t>25,5</t>
  </si>
  <si>
    <t>1,1</t>
  </si>
  <si>
    <t>7,2</t>
  </si>
  <si>
    <t>7,6</t>
  </si>
  <si>
    <t>8,7</t>
  </si>
  <si>
    <t>2,3</t>
  </si>
  <si>
    <t>15,1</t>
  </si>
  <si>
    <r>
      <t xml:space="preserve">krajiny/ skupiny </t>
    </r>
    <r>
      <rPr>
        <b/>
        <vertAlign val="superscript"/>
        <sz val="9"/>
        <rFont val="Arial"/>
        <family val="2"/>
      </rPr>
      <t>1</t>
    </r>
  </si>
  <si>
    <t>bohaté</t>
  </si>
  <si>
    <r>
      <t xml:space="preserve">   11 / 32 </t>
    </r>
    <r>
      <rPr>
        <vertAlign val="superscript"/>
        <sz val="9"/>
        <rFont val="Arial"/>
        <family val="2"/>
      </rPr>
      <t>7</t>
    </r>
  </si>
  <si>
    <r>
      <t>1</t>
    </r>
    <r>
      <rPr>
        <sz val="8"/>
        <rFont val="Arial"/>
        <family val="2"/>
      </rPr>
      <t xml:space="preserve"> Údaje za skupiny krajín sú jednoduché priemery údajov za členov skupiny</t>
    </r>
  </si>
  <si>
    <r>
      <t>3</t>
    </r>
    <r>
      <rPr>
        <sz val="8"/>
        <rFont val="Arial"/>
        <family val="2"/>
      </rPr>
      <t xml:space="preserve"> Do začatia tranzitu</t>
    </r>
  </si>
  <si>
    <r>
      <t>4</t>
    </r>
    <r>
      <rPr>
        <sz val="8"/>
        <rFont val="Arial"/>
        <family val="2"/>
      </rPr>
      <t xml:space="preserve"> Údaje vrátane Mongolska</t>
    </r>
  </si>
  <si>
    <r>
      <t>7</t>
    </r>
    <r>
      <rPr>
        <sz val="8"/>
        <rFont val="Arial"/>
        <family val="2"/>
      </rPr>
      <t xml:space="preserve"> Južný a Severný Vietnam. Odhady pracovníkov MMF a odlišné od pôvodného zdroja</t>
    </r>
  </si>
  <si>
    <r>
      <t>2</t>
    </r>
    <r>
      <rPr>
        <sz val="8"/>
        <rFont val="Arial"/>
        <family val="2"/>
      </rPr>
      <t xml:space="preserve"> Potlačená inflácia je počítaná ako percentuálna zmena v priemerných reálnych mzdách zmenšená </t>
    </r>
  </si>
  <si>
    <t>o percentuálnu zmenu reálneho HDP za roky 1987-1990.</t>
  </si>
  <si>
    <r>
      <t>5</t>
    </r>
    <r>
      <rPr>
        <sz val="8"/>
        <rFont val="Arial"/>
        <family val="2"/>
      </rPr>
      <t xml:space="preserve"> Tabuľka je prispôsobené pre tri východoázijské krajiny, ktoré začali prechod pred rokom 1989 </t>
    </r>
  </si>
  <si>
    <t>(Čína 1978; Laos ĽDR 1986; Vietnam 1986), okrem „Indexu liberalizácie, 1989,“ ktorý sa vzťahuje k r. 1989 pre všetky krajiny.</t>
  </si>
  <si>
    <r>
      <t>6</t>
    </r>
    <r>
      <rPr>
        <sz val="8"/>
        <rFont val="Arial"/>
        <family val="2"/>
      </rPr>
      <t xml:space="preserve"> Údaje sú odhadmi pracovníkov MMF a odlišné od pôvodného zdroja.</t>
    </r>
  </si>
  <si>
    <t>Východiskové podmienky tranzitívnych krajín</t>
  </si>
  <si>
    <r>
      <t xml:space="preserve">Čína </t>
    </r>
    <r>
      <rPr>
        <b/>
        <vertAlign val="superscript"/>
        <sz val="9"/>
        <rFont val="Arial"/>
        <family val="2"/>
      </rPr>
      <t>5</t>
    </r>
  </si>
  <si>
    <r>
      <t xml:space="preserve">Laos </t>
    </r>
    <r>
      <rPr>
        <b/>
        <vertAlign val="superscript"/>
        <sz val="9"/>
        <rFont val="Arial"/>
        <family val="2"/>
      </rPr>
      <t>5</t>
    </r>
  </si>
  <si>
    <r>
      <t xml:space="preserve">Vietnam </t>
    </r>
    <r>
      <rPr>
        <b/>
        <vertAlign val="superscript"/>
        <sz val="9"/>
        <rFont val="Arial"/>
        <family val="2"/>
      </rPr>
      <t>5</t>
    </r>
  </si>
  <si>
    <t>Prameň: vlastné prepočty</t>
  </si>
  <si>
    <t>Index reálneho HDP za roky 1989-99  (rok 1989=100)</t>
  </si>
  <si>
    <t>Graf 3a</t>
  </si>
  <si>
    <t>Graf 3b</t>
  </si>
  <si>
    <t>Graf 4a</t>
  </si>
  <si>
    <t>Graf 4b</t>
  </si>
  <si>
    <t>Graf 5a</t>
  </si>
  <si>
    <t>Graf 5b</t>
  </si>
  <si>
    <t>Graf 5c</t>
  </si>
  <si>
    <r>
      <t>1987-90</t>
    </r>
    <r>
      <rPr>
        <b/>
        <vertAlign val="superscript"/>
        <sz val="8"/>
        <color indexed="12"/>
        <rFont val="Arial"/>
        <family val="2"/>
      </rPr>
      <t>2</t>
    </r>
  </si>
  <si>
    <t>stredné</t>
  </si>
  <si>
    <t>Investície</t>
  </si>
  <si>
    <t>Index HDP</t>
  </si>
  <si>
    <t>Graf 3b2</t>
  </si>
  <si>
    <t>Graf 3b1</t>
  </si>
  <si>
    <t>Graf 3b3</t>
  </si>
  <si>
    <t>index HDP</t>
  </si>
  <si>
    <t>graf 4a1</t>
  </si>
  <si>
    <t>graf 4a2</t>
  </si>
  <si>
    <t>graf 4a3</t>
  </si>
  <si>
    <t>lambda=400</t>
  </si>
  <si>
    <t>Skut. Dáta</t>
  </si>
  <si>
    <t>HP-filter</t>
  </si>
  <si>
    <t>Česko</t>
  </si>
  <si>
    <t>Graf 11c</t>
  </si>
  <si>
    <t>Graf 11d</t>
  </si>
  <si>
    <t>Graf 11e</t>
  </si>
  <si>
    <t>λ=400</t>
  </si>
  <si>
    <t>λ=200</t>
  </si>
  <si>
    <t>λ=50</t>
  </si>
  <si>
    <t>λ=10</t>
  </si>
  <si>
    <t>Graf 11f</t>
  </si>
  <si>
    <r>
      <t>plánovania</t>
    </r>
    <r>
      <rPr>
        <b/>
        <vertAlign val="superscript"/>
        <sz val="8"/>
        <color indexed="12"/>
        <rFont val="Arial"/>
        <family val="2"/>
      </rPr>
      <t>3</t>
    </r>
  </si>
  <si>
    <r>
      <t>nezávislých štátov</t>
    </r>
    <r>
      <rPr>
        <b/>
        <vertAlign val="superscript"/>
        <sz val="9"/>
        <color indexed="10"/>
        <rFont val="Arial"/>
        <family val="2"/>
      </rPr>
      <t>4</t>
    </r>
  </si>
  <si>
    <r>
      <t>Východná Ázia</t>
    </r>
    <r>
      <rPr>
        <b/>
        <vertAlign val="superscript"/>
        <sz val="9"/>
        <color indexed="10"/>
        <rFont val="Arial"/>
        <family val="2"/>
      </rPr>
      <t>5</t>
    </r>
  </si>
  <si>
    <r>
      <t xml:space="preserve">29 </t>
    </r>
    <r>
      <rPr>
        <vertAlign val="superscript"/>
        <sz val="9"/>
        <rFont val="Arial"/>
        <family val="2"/>
      </rPr>
      <t>6</t>
    </r>
  </si>
  <si>
    <t>Tabuľka 1.</t>
  </si>
  <si>
    <t>Poznámky:</t>
  </si>
  <si>
    <t>Údaje pre roky 1996-97 boli upravené Berg, Borensztein, Sahay a Zettelmeyer (1999).</t>
  </si>
  <si>
    <t>Medziročné zmeny reálneho HDP za roky 1989-99</t>
  </si>
  <si>
    <t>HDP</t>
  </si>
  <si>
    <t xml:space="preserve">na tvorbe </t>
  </si>
  <si>
    <t>OFSU:  Arménsko, Azerbajdžan, Gruzínsko, Kazachstan, Kirgizsko, Moldavsko, Rusko, Tadžikistan, Turkémnsko, Ukrajina, Uzbekistan</t>
  </si>
  <si>
    <t>Spojenectvo nezávislých štátov a Mongolsko</t>
  </si>
  <si>
    <t>Bosna a Hercegovina</t>
  </si>
  <si>
    <t>Juhoslávia</t>
  </si>
  <si>
    <t>Stredná a východná Európa</t>
  </si>
  <si>
    <t>Tabuľka 2.</t>
  </si>
  <si>
    <t>Zoznam tranzitívnych krajín</t>
  </si>
  <si>
    <t>Tabuľka A</t>
  </si>
  <si>
    <t>Zdroj : Údaje z tabuľky B 2</t>
  </si>
  <si>
    <t>Tabuľka B1</t>
  </si>
  <si>
    <t>Tabuľka B2</t>
  </si>
  <si>
    <t>Tabuľka C.</t>
  </si>
  <si>
    <t>Tabuľka D.</t>
  </si>
  <si>
    <t>Tabuľka E.</t>
  </si>
  <si>
    <t>Graf A.</t>
  </si>
  <si>
    <t>Tabuľka F.</t>
  </si>
  <si>
    <t>Tabuľka G</t>
  </si>
  <si>
    <t>Zdroj: vlastné prepočty</t>
  </si>
  <si>
    <t>Graf  6a</t>
  </si>
  <si>
    <t>Graf 6b</t>
  </si>
  <si>
    <t>Požitie Hodrick-Prescottovho filtra na in index reálneho HDP (1989=100) v rokoch 1989-2000</t>
  </si>
  <si>
    <t>Zdroj: Vlastné prepočty</t>
  </si>
  <si>
    <t>Grafy C1 až C4</t>
  </si>
  <si>
    <t>Grafy  B1 a B2.</t>
  </si>
  <si>
    <t>Grafy B2. Ročné kapitálové toky (čisté)</t>
  </si>
  <si>
    <t xml:space="preserve">       Graf B2-1</t>
  </si>
  <si>
    <t xml:space="preserve">  Graf B2-2</t>
  </si>
  <si>
    <t xml:space="preserve">       Graf B2-3</t>
  </si>
  <si>
    <t xml:space="preserve">  Graf B2-4</t>
  </si>
  <si>
    <t>Zdroj: Fisher a Gelb (prameň 12)</t>
  </si>
  <si>
    <t>Zdroje: Garibaldi, Mora, Sahay a Zettelmeyer  (prameň 13)</t>
  </si>
  <si>
    <t>Pramene: citované podľa : Kolodko (prameň 2)</t>
  </si>
  <si>
    <t>Zdroj : World Economic Outlook 2000, Washington D.C. (prameň 8)</t>
  </si>
  <si>
    <t>Zdroj : Fisher, Stanley, Ratna Sahay and Carlos Végh (prameň 1)</t>
  </si>
  <si>
    <t>Zdroj: Fisher, Stanley, Ratna Sahay and Carlos Végh (prameň 1)</t>
  </si>
  <si>
    <t>Zdroje: Fisher, Stanley, Ratna Sahay and Carlos Végh (prameň 1)</t>
  </si>
  <si>
    <t>Zdroje: de Melo, Denizer a Gelb (prameň 14)</t>
  </si>
  <si>
    <t>Zdroje: Vlastný prepočet z tabuľky B v prílohe</t>
  </si>
  <si>
    <t>Obrázok A.           Index reálneho HDP za roky 1989-99 podľa krajín  (rok 1989 = 100)</t>
  </si>
  <si>
    <t>Obrázok A.pokr.      Index reálneho HDP za roky 1989-99 podľa krajín  (rok 1989 = 100)</t>
  </si>
  <si>
    <t>Grafy B1 až B4.</t>
  </si>
  <si>
    <t>Graf B1</t>
  </si>
  <si>
    <t>Graf B3</t>
  </si>
  <si>
    <t>Grafy C1 a C2</t>
  </si>
  <si>
    <t>Graf C1</t>
  </si>
  <si>
    <t>Graf C2</t>
  </si>
  <si>
    <t>Grafy C1, C2 a C3</t>
  </si>
  <si>
    <t>Graf C3</t>
  </si>
  <si>
    <t xml:space="preserve">v TT+6 </t>
  </si>
  <si>
    <t>ku outputu</t>
  </si>
  <si>
    <t>Rok,</t>
  </si>
  <si>
    <t xml:space="preserve"> v ktorom</t>
  </si>
  <si>
    <r>
      <t xml:space="preserve">1 </t>
    </r>
    <r>
      <rPr>
        <sz val="7"/>
        <rFont val="Arial CE"/>
        <family val="2"/>
      </rPr>
      <t>Pred-programová inflácia je inflácia zpred dvanástich mesiacov pred dátumom stabilizačného programu</t>
    </r>
  </si>
  <si>
    <r>
      <t>2</t>
    </r>
    <r>
      <rPr>
        <sz val="7"/>
        <rFont val="Arial CE"/>
        <family val="2"/>
      </rPr>
      <t xml:space="preserve">Fixné režimy sú tie, ktoré majú menu zavesnú na pevnom kurze alebo sa mena kolíše len v úzkom páse. </t>
    </r>
  </si>
  <si>
    <r>
      <t>3</t>
    </r>
    <r>
      <rPr>
        <sz val="7"/>
        <rFont val="Arial CE"/>
        <family val="2"/>
      </rPr>
      <t>Dátum prvého pokusu o stabilizáciu</t>
    </r>
  </si>
  <si>
    <r>
      <t>4</t>
    </r>
    <r>
      <rPr>
        <sz val="7"/>
        <rFont val="Arial CE"/>
        <family val="2"/>
      </rPr>
      <t>Od roku 1995 sa tieto krajiny defakto uchytili na US dolár od jedného do dvoch rokov</t>
    </r>
  </si>
  <si>
    <r>
      <t>5</t>
    </r>
    <r>
      <rPr>
        <sz val="7"/>
        <rFont val="Arial CE"/>
        <family val="2"/>
      </rPr>
      <t>Ukotvenie meny. Lotyšsko ukotvilo menu v apríli 1994 a Buharsko v júli 1997</t>
    </r>
  </si>
  <si>
    <r>
      <t>6</t>
    </r>
    <r>
      <rPr>
        <sz val="7"/>
        <rFont val="Arial CE"/>
        <family val="2"/>
      </rPr>
      <t>Mena Litvy bola uchytená na SDR vo februári 1994; Rusko oznámilo pásmo výmenného kurzu v júli 1995; Obe krajiny mali už pred tým plávajúci kurz</t>
    </r>
  </si>
  <si>
    <r>
      <t>7</t>
    </r>
    <r>
      <rPr>
        <sz val="7"/>
        <rFont val="Arial CE"/>
        <family val="2"/>
      </rPr>
      <t xml:space="preserve">CEE skorší reformátori: Chorvátsko, Česká republika, Maďarsko, Poľsko, Slovensko, Slovisko; CEE neskorší reformátori: Albánsko, Bulharsko, </t>
    </r>
  </si>
  <si>
    <t>stredoškoslého</t>
  </si>
  <si>
    <t>vzdel. na populácii</t>
  </si>
  <si>
    <t>Graf B4</t>
  </si>
  <si>
    <t>Graf B2</t>
  </si>
  <si>
    <t>súkrom.</t>
  </si>
  <si>
    <t>vonkaj.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</si>
</sst>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d/m"/>
    <numFmt numFmtId="169" formatCode="0.000"/>
  </numFmts>
  <fonts count="56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4"/>
      <name val="Arial CE"/>
      <family val="0"/>
    </font>
    <font>
      <b/>
      <sz val="10"/>
      <name val="Arial CE"/>
      <family val="2"/>
    </font>
    <font>
      <b/>
      <sz val="8"/>
      <color indexed="12"/>
      <name val="Arial CE"/>
      <family val="2"/>
    </font>
    <font>
      <b/>
      <sz val="8"/>
      <name val="Arial CE"/>
      <family val="2"/>
    </font>
    <font>
      <b/>
      <vertAlign val="superscript"/>
      <sz val="8"/>
      <color indexed="12"/>
      <name val="Arial CE"/>
      <family val="2"/>
    </font>
    <font>
      <b/>
      <sz val="10"/>
      <color indexed="4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.25"/>
      <name val="Arial CE"/>
      <family val="0"/>
    </font>
    <font>
      <sz val="10.5"/>
      <name val="Arial CE"/>
      <family val="0"/>
    </font>
    <font>
      <sz val="9.25"/>
      <name val="Arial CE"/>
      <family val="0"/>
    </font>
    <font>
      <b/>
      <u val="single"/>
      <sz val="10"/>
      <color indexed="10"/>
      <name val="Arial CE"/>
      <family val="2"/>
    </font>
    <font>
      <b/>
      <u val="single"/>
      <vertAlign val="superscript"/>
      <sz val="10"/>
      <color indexed="1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2"/>
    </font>
    <font>
      <sz val="10"/>
      <color indexed="12"/>
      <name val="Arial CE"/>
      <family val="2"/>
    </font>
    <font>
      <sz val="5.5"/>
      <name val="Arial CE"/>
      <family val="0"/>
    </font>
    <font>
      <b/>
      <sz val="11"/>
      <name val="Arial CE"/>
      <family val="2"/>
    </font>
    <font>
      <b/>
      <vertAlign val="superscript"/>
      <sz val="11"/>
      <name val="Arial CE"/>
      <family val="2"/>
    </font>
    <font>
      <vertAlign val="superscript"/>
      <sz val="9"/>
      <name val="Arial CE"/>
      <family val="2"/>
    </font>
    <font>
      <b/>
      <sz val="9"/>
      <name val="Arial CE"/>
      <family val="2"/>
    </font>
    <font>
      <b/>
      <u val="single"/>
      <sz val="8"/>
      <color indexed="10"/>
      <name val="Arial CE"/>
      <family val="2"/>
    </font>
    <font>
      <b/>
      <u val="single"/>
      <vertAlign val="superscript"/>
      <sz val="8"/>
      <color indexed="10"/>
      <name val="Arial CE"/>
      <family val="2"/>
    </font>
    <font>
      <b/>
      <sz val="12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12"/>
      <name val="Arial"/>
      <family val="2"/>
    </font>
    <font>
      <b/>
      <sz val="9"/>
      <color indexed="10"/>
      <name val="Arial"/>
      <family val="2"/>
    </font>
    <font>
      <b/>
      <vertAlign val="superscript"/>
      <sz val="8"/>
      <color indexed="12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vertAlign val="superscript"/>
      <sz val="9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 CE"/>
      <family val="2"/>
    </font>
    <font>
      <b/>
      <sz val="11.25"/>
      <name val="Arial CE"/>
      <family val="0"/>
    </font>
    <font>
      <sz val="9.5"/>
      <name val="Arial CE"/>
      <family val="0"/>
    </font>
    <font>
      <b/>
      <sz val="10"/>
      <name val="Times New Roman CE"/>
      <family val="1"/>
    </font>
    <font>
      <sz val="7"/>
      <name val="Arial CE"/>
      <family val="2"/>
    </font>
    <font>
      <vertAlign val="superscript"/>
      <sz val="7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9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4" xfId="0" applyFont="1" applyBorder="1" applyAlignment="1">
      <alignment/>
    </xf>
    <xf numFmtId="164" fontId="2" fillId="0" borderId="4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16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49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9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9" xfId="0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/>
    </xf>
    <xf numFmtId="0" fontId="0" fillId="5" borderId="0" xfId="0" applyFill="1" applyBorder="1" applyAlignment="1">
      <alignment horizontal="center"/>
    </xf>
    <xf numFmtId="164" fontId="0" fillId="5" borderId="0" xfId="0" applyNumberForma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31" fillId="4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11" fillId="5" borderId="0" xfId="0" applyFont="1" applyFill="1" applyBorder="1" applyAlignment="1">
      <alignment horizontal="justify" vertical="top" wrapText="1"/>
    </xf>
    <xf numFmtId="0" fontId="12" fillId="5" borderId="0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justify" vertical="top" wrapText="1"/>
    </xf>
    <xf numFmtId="0" fontId="12" fillId="4" borderId="0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justify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0" fillId="4" borderId="0" xfId="0" applyFont="1" applyFill="1" applyBorder="1" applyAlignment="1">
      <alignment horizontal="center" vertical="top" wrapText="1"/>
    </xf>
    <xf numFmtId="164" fontId="32" fillId="5" borderId="0" xfId="0" applyNumberFormat="1" applyFont="1" applyFill="1" applyBorder="1" applyAlignment="1">
      <alignment horizontal="center" vertical="top" wrapText="1"/>
    </xf>
    <xf numFmtId="0" fontId="32" fillId="5" borderId="0" xfId="0" applyFont="1" applyFill="1" applyBorder="1" applyAlignment="1">
      <alignment horizontal="center" vertical="top" wrapText="1"/>
    </xf>
    <xf numFmtId="164" fontId="32" fillId="4" borderId="0" xfId="0" applyNumberFormat="1" applyFont="1" applyFill="1" applyBorder="1" applyAlignment="1">
      <alignment horizontal="center" vertical="top" wrapText="1"/>
    </xf>
    <xf numFmtId="0" fontId="32" fillId="4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32" fillId="0" borderId="14" xfId="0" applyFont="1" applyBorder="1" applyAlignment="1">
      <alignment horizontal="center" vertical="top" wrapText="1"/>
    </xf>
    <xf numFmtId="0" fontId="31" fillId="0" borderId="6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20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11" fillId="6" borderId="22" xfId="0" applyFont="1" applyFill="1" applyBorder="1" applyAlignment="1">
      <alignment horizontal="center" vertical="top" wrapText="1"/>
    </xf>
    <xf numFmtId="0" fontId="11" fillId="6" borderId="21" xfId="0" applyFont="1" applyFill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33" fillId="0" borderId="2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0" fontId="11" fillId="6" borderId="24" xfId="0" applyFont="1" applyFill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35" fillId="0" borderId="4" xfId="0" applyFont="1" applyBorder="1" applyAlignment="1">
      <alignment horizontal="justify"/>
    </xf>
    <xf numFmtId="0" fontId="35" fillId="0" borderId="0" xfId="0" applyFont="1" applyBorder="1" applyAlignment="1">
      <alignment horizontal="justify"/>
    </xf>
    <xf numFmtId="0" fontId="2" fillId="0" borderId="1" xfId="0" applyFont="1" applyBorder="1" applyAlignment="1">
      <alignment/>
    </xf>
    <xf numFmtId="0" fontId="5" fillId="0" borderId="26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6" fillId="0" borderId="7" xfId="0" applyFont="1" applyBorder="1" applyAlignment="1">
      <alignment horizontal="center"/>
    </xf>
    <xf numFmtId="0" fontId="36" fillId="0" borderId="26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justify"/>
    </xf>
    <xf numFmtId="164" fontId="35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horizontal="justify"/>
    </xf>
    <xf numFmtId="0" fontId="35" fillId="0" borderId="0" xfId="0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40" fillId="0" borderId="0" xfId="0" applyFont="1" applyAlignment="1">
      <alignment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justify"/>
    </xf>
    <xf numFmtId="0" fontId="42" fillId="0" borderId="4" xfId="0" applyFont="1" applyBorder="1" applyAlignment="1">
      <alignment horizontal="center"/>
    </xf>
    <xf numFmtId="0" fontId="35" fillId="0" borderId="4" xfId="0" applyFont="1" applyBorder="1" applyAlignment="1">
      <alignment horizontal="center"/>
    </xf>
    <xf numFmtId="164" fontId="35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37" fillId="0" borderId="4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40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12" fillId="0" borderId="0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0" fillId="0" borderId="4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11" xfId="0" applyFont="1" applyBorder="1" applyAlignment="1">
      <alignment horizontal="center"/>
    </xf>
    <xf numFmtId="0" fontId="11" fillId="4" borderId="0" xfId="0" applyFont="1" applyFill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  <xf numFmtId="164" fontId="37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3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3" fillId="0" borderId="3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5" fillId="0" borderId="4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</c:f>
              <c:strCache>
                <c:ptCount val="1"/>
                <c:pt idx="0">
                  <c:v>Albánsko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'[1]List2'!$B$1:$L$1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T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'[1]List2'!$B$2:$L$2</c:f>
              <c:numCache>
                <c:ptCount val="11"/>
                <c:pt idx="0">
                  <c:v>100</c:v>
                </c:pt>
                <c:pt idx="1">
                  <c:v>90</c:v>
                </c:pt>
                <c:pt idx="2">
                  <c:v>65.07</c:v>
                </c:pt>
                <c:pt idx="3">
                  <c:v>60.38495999999999</c:v>
                </c:pt>
                <c:pt idx="4">
                  <c:v>66.18191615999999</c:v>
                </c:pt>
                <c:pt idx="5">
                  <c:v>72.40301627903999</c:v>
                </c:pt>
                <c:pt idx="6">
                  <c:v>78.84688472787454</c:v>
                </c:pt>
                <c:pt idx="7">
                  <c:v>86.02195123811111</c:v>
                </c:pt>
                <c:pt idx="8">
                  <c:v>80.00041465144334</c:v>
                </c:pt>
                <c:pt idx="9">
                  <c:v>86.4004478235588</c:v>
                </c:pt>
                <c:pt idx="10">
                  <c:v>92.53487961903147</c:v>
                </c:pt>
              </c:numCache>
            </c:numRef>
          </c:val>
          <c:smooth val="0"/>
        </c:ser>
        <c:marker val="1"/>
        <c:axId val="34316431"/>
        <c:axId val="40412424"/>
      </c:lineChart>
      <c:catAx>
        <c:axId val="34316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412424"/>
        <c:crosses val="autoZero"/>
        <c:auto val="1"/>
        <c:lblOffset val="100"/>
        <c:noMultiLvlLbl val="0"/>
      </c:catAx>
      <c:valAx>
        <c:axId val="40412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316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'[1]List2'!$A$20</c:f>
              <c:strCache>
                <c:ptCount val="1"/>
                <c:pt idx="0">
                  <c:v>Kazachstan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'[1]List2'!$B$19:$L$19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'[1]List2'!$B$20:$L$20</c:f>
              <c:numCache>
                <c:ptCount val="11"/>
                <c:pt idx="0">
                  <c:v>100</c:v>
                </c:pt>
                <c:pt idx="1">
                  <c:v>99.6</c:v>
                </c:pt>
                <c:pt idx="2">
                  <c:v>86.652</c:v>
                </c:pt>
                <c:pt idx="3">
                  <c:v>84.139092</c:v>
                </c:pt>
                <c:pt idx="4">
                  <c:v>76.39829553599999</c:v>
                </c:pt>
                <c:pt idx="5">
                  <c:v>66.772110298464</c:v>
                </c:pt>
                <c:pt idx="6">
                  <c:v>61.29679725398994</c:v>
                </c:pt>
                <c:pt idx="7">
                  <c:v>61.60328124025989</c:v>
                </c:pt>
                <c:pt idx="8">
                  <c:v>62.83534686506509</c:v>
                </c:pt>
                <c:pt idx="9">
                  <c:v>61.26446319343846</c:v>
                </c:pt>
                <c:pt idx="10">
                  <c:v>60.22296731915</c:v>
                </c:pt>
              </c:numCache>
            </c:numRef>
          </c:val>
          <c:smooth val="0"/>
        </c:ser>
        <c:marker val="1"/>
        <c:axId val="18737049"/>
        <c:axId val="34415714"/>
      </c:lineChart>
      <c:catAx>
        <c:axId val="18737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15714"/>
        <c:crosses val="autoZero"/>
        <c:auto val="1"/>
        <c:lblOffset val="100"/>
        <c:noMultiLvlLbl val="0"/>
      </c:catAx>
      <c:valAx>
        <c:axId val="34415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37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'[1]List2'!$A$22</c:f>
              <c:strCache>
                <c:ptCount val="1"/>
                <c:pt idx="0">
                  <c:v>Kirgistan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'[1]List2'!$B$21:$L$21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'[1]List2'!$B$22:$L$22</c:f>
              <c:numCache>
                <c:ptCount val="11"/>
                <c:pt idx="0">
                  <c:v>100</c:v>
                </c:pt>
                <c:pt idx="1">
                  <c:v>103</c:v>
                </c:pt>
                <c:pt idx="2">
                  <c:v>97.85</c:v>
                </c:pt>
                <c:pt idx="3">
                  <c:v>79.2585</c:v>
                </c:pt>
                <c:pt idx="4">
                  <c:v>66.57714</c:v>
                </c:pt>
                <c:pt idx="5">
                  <c:v>53.261712</c:v>
                </c:pt>
                <c:pt idx="6">
                  <c:v>50.385579552</c:v>
                </c:pt>
                <c:pt idx="7">
                  <c:v>53.962955700192</c:v>
                </c:pt>
                <c:pt idx="8">
                  <c:v>59.305288314511</c:v>
                </c:pt>
                <c:pt idx="9">
                  <c:v>60.372783504172205</c:v>
                </c:pt>
                <c:pt idx="10">
                  <c:v>60.372783504172205</c:v>
                </c:pt>
              </c:numCache>
            </c:numRef>
          </c:val>
          <c:smooth val="0"/>
        </c:ser>
        <c:marker val="1"/>
        <c:axId val="41305971"/>
        <c:axId val="36209420"/>
      </c:lineChart>
      <c:catAx>
        <c:axId val="413059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auto val="1"/>
        <c:lblOffset val="100"/>
        <c:noMultiLvlLbl val="0"/>
      </c:catAx>
      <c:valAx>
        <c:axId val="362094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3059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'[1]List2'!$A$24</c:f>
              <c:strCache>
                <c:ptCount val="1"/>
                <c:pt idx="0">
                  <c:v>Litva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'[1]List2'!$B$23:$L$23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'[1]List2'!$B$24:$L$24</c:f>
              <c:numCache>
                <c:ptCount val="11"/>
                <c:pt idx="0">
                  <c:v>100</c:v>
                </c:pt>
                <c:pt idx="1">
                  <c:v>95</c:v>
                </c:pt>
                <c:pt idx="2">
                  <c:v>89.11</c:v>
                </c:pt>
                <c:pt idx="3">
                  <c:v>70.12957</c:v>
                </c:pt>
                <c:pt idx="4">
                  <c:v>58.9088388</c:v>
                </c:pt>
                <c:pt idx="5">
                  <c:v>53.312499114</c:v>
                </c:pt>
                <c:pt idx="6">
                  <c:v>55.178436582989995</c:v>
                </c:pt>
                <c:pt idx="7">
                  <c:v>57.88217997555651</c:v>
                </c:pt>
                <c:pt idx="8">
                  <c:v>62.1654612937477</c:v>
                </c:pt>
                <c:pt idx="9">
                  <c:v>65.39806528102258</c:v>
                </c:pt>
                <c:pt idx="10">
                  <c:v>65.39806528102258</c:v>
                </c:pt>
              </c:numCache>
            </c:numRef>
          </c:val>
          <c:smooth val="0"/>
        </c:ser>
        <c:marker val="1"/>
        <c:axId val="57449325"/>
        <c:axId val="47281878"/>
      </c:lineChart>
      <c:catAx>
        <c:axId val="57449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1878"/>
        <c:crosses val="autoZero"/>
        <c:auto val="1"/>
        <c:lblOffset val="100"/>
        <c:noMultiLvlLbl val="0"/>
      </c:catAx>
      <c:valAx>
        <c:axId val="472818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49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'[1]List2'!$A$26</c:f>
              <c:strCache>
                <c:ptCount val="1"/>
                <c:pt idx="0">
                  <c:v>Lotyšsko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'[1]List2'!$B$25:$L$25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'[1]List2'!$B$26:$L$26</c:f>
              <c:numCache>
                <c:ptCount val="11"/>
                <c:pt idx="0">
                  <c:v>100</c:v>
                </c:pt>
                <c:pt idx="1">
                  <c:v>102.9</c:v>
                </c:pt>
                <c:pt idx="2">
                  <c:v>92.1984</c:v>
                </c:pt>
                <c:pt idx="3">
                  <c:v>60.0211584</c:v>
                </c:pt>
                <c:pt idx="4">
                  <c:v>51.0780057984</c:v>
                </c:pt>
                <c:pt idx="5">
                  <c:v>51.3844738331904</c:v>
                </c:pt>
                <c:pt idx="6">
                  <c:v>50.97339804252488</c:v>
                </c:pt>
                <c:pt idx="7">
                  <c:v>52.655520177928196</c:v>
                </c:pt>
                <c:pt idx="8">
                  <c:v>57.18389491323001</c:v>
                </c:pt>
                <c:pt idx="9">
                  <c:v>59.2425151301063</c:v>
                </c:pt>
                <c:pt idx="10">
                  <c:v>60.131152857057884</c:v>
                </c:pt>
              </c:numCache>
            </c:numRef>
          </c:val>
          <c:smooth val="0"/>
        </c:ser>
        <c:marker val="1"/>
        <c:axId val="22883719"/>
        <c:axId val="4626880"/>
      </c:lineChart>
      <c:catAx>
        <c:axId val="2288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auto val="1"/>
        <c:lblOffset val="100"/>
        <c:noMultiLvlLbl val="0"/>
      </c:catAx>
      <c:valAx>
        <c:axId val="4626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883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'[1]List2'!$A$28</c:f>
              <c:strCache>
                <c:ptCount val="1"/>
                <c:pt idx="0">
                  <c:v>Macedónia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'[1]List2'!$B$27:$L$27</c:f>
              <c:strCache>
                <c:ptCount val="11"/>
                <c:pt idx="0">
                  <c:v>1989</c:v>
                </c:pt>
                <c:pt idx="1">
                  <c:v>T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'[1]List2'!$B$28:$L$28</c:f>
              <c:numCache>
                <c:ptCount val="11"/>
                <c:pt idx="0">
                  <c:v>100</c:v>
                </c:pt>
                <c:pt idx="1">
                  <c:v>90.1</c:v>
                </c:pt>
                <c:pt idx="2">
                  <c:v>83.79299999999999</c:v>
                </c:pt>
                <c:pt idx="3">
                  <c:v>77.08955999999999</c:v>
                </c:pt>
                <c:pt idx="4">
                  <c:v>70.07441003999999</c:v>
                </c:pt>
                <c:pt idx="5">
                  <c:v>68.81307065927999</c:v>
                </c:pt>
                <c:pt idx="6">
                  <c:v>67.98731381136862</c:v>
                </c:pt>
                <c:pt idx="7">
                  <c:v>68.53121232185957</c:v>
                </c:pt>
                <c:pt idx="8">
                  <c:v>69.55918050668745</c:v>
                </c:pt>
                <c:pt idx="9">
                  <c:v>71.5763967413814</c:v>
                </c:pt>
                <c:pt idx="10">
                  <c:v>72.0058551218297</c:v>
                </c:pt>
              </c:numCache>
            </c:numRef>
          </c:val>
          <c:smooth val="0"/>
        </c:ser>
        <c:marker val="1"/>
        <c:axId val="41641921"/>
        <c:axId val="39232970"/>
      </c:lineChart>
      <c:catAx>
        <c:axId val="4164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2970"/>
        <c:crosses val="autoZero"/>
        <c:auto val="1"/>
        <c:lblOffset val="100"/>
        <c:noMultiLvlLbl val="0"/>
      </c:catAx>
      <c:valAx>
        <c:axId val="39232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419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'[1]List2'!$A$30</c:f>
              <c:strCache>
                <c:ptCount val="1"/>
                <c:pt idx="0">
                  <c:v>Maďarsko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'[1]List2'!$B$29:$L$29</c:f>
              <c:strCache>
                <c:ptCount val="11"/>
                <c:pt idx="0">
                  <c:v>1989</c:v>
                </c:pt>
                <c:pt idx="1">
                  <c:v>T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'[1]List2'!$B$30:$L$30</c:f>
              <c:numCache>
                <c:ptCount val="11"/>
                <c:pt idx="0">
                  <c:v>100</c:v>
                </c:pt>
                <c:pt idx="1">
                  <c:v>96.5</c:v>
                </c:pt>
                <c:pt idx="2">
                  <c:v>85.0165</c:v>
                </c:pt>
                <c:pt idx="3">
                  <c:v>82.3809885</c:v>
                </c:pt>
                <c:pt idx="4">
                  <c:v>81.88670256900001</c:v>
                </c:pt>
                <c:pt idx="5">
                  <c:v>84.26141694350102</c:v>
                </c:pt>
                <c:pt idx="6">
                  <c:v>85.52533819765353</c:v>
                </c:pt>
                <c:pt idx="7">
                  <c:v>86.63716759422302</c:v>
                </c:pt>
                <c:pt idx="8">
                  <c:v>90.62247730355728</c:v>
                </c:pt>
                <c:pt idx="9">
                  <c:v>95.24422364603869</c:v>
                </c:pt>
                <c:pt idx="10">
                  <c:v>99.24448103917231</c:v>
                </c:pt>
              </c:numCache>
            </c:numRef>
          </c:val>
          <c:smooth val="0"/>
        </c:ser>
        <c:marker val="1"/>
        <c:axId val="17552411"/>
        <c:axId val="23753972"/>
      </c:lineChart>
      <c:catAx>
        <c:axId val="1755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753972"/>
        <c:crosses val="autoZero"/>
        <c:auto val="1"/>
        <c:lblOffset val="100"/>
        <c:noMultiLvlLbl val="0"/>
      </c:catAx>
      <c:valAx>
        <c:axId val="23753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552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'[1]List2'!$A$32</c:f>
              <c:strCache>
                <c:ptCount val="1"/>
                <c:pt idx="0">
                  <c:v>Moldavsko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'[1]List2'!$B$31:$L$31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'[1]List2'!$B$32:$L$32</c:f>
              <c:numCache>
                <c:ptCount val="11"/>
                <c:pt idx="0">
                  <c:v>100</c:v>
                </c:pt>
                <c:pt idx="1">
                  <c:v>97.6</c:v>
                </c:pt>
                <c:pt idx="2">
                  <c:v>80.52</c:v>
                </c:pt>
                <c:pt idx="3">
                  <c:v>57.088680000000004</c:v>
                </c:pt>
                <c:pt idx="4">
                  <c:v>56.40361584</c:v>
                </c:pt>
                <c:pt idx="5">
                  <c:v>38.80568769792</c:v>
                </c:pt>
                <c:pt idx="6">
                  <c:v>37.6415170669824</c:v>
                </c:pt>
                <c:pt idx="7">
                  <c:v>34.63019570162381</c:v>
                </c:pt>
                <c:pt idx="8">
                  <c:v>35.08038824574492</c:v>
                </c:pt>
                <c:pt idx="9">
                  <c:v>32.06347485661086</c:v>
                </c:pt>
                <c:pt idx="10">
                  <c:v>30.460301113780314</c:v>
                </c:pt>
              </c:numCache>
            </c:numRef>
          </c:val>
          <c:smooth val="0"/>
        </c:ser>
        <c:marker val="1"/>
        <c:axId val="12459157"/>
        <c:axId val="45023550"/>
      </c:lineChart>
      <c:catAx>
        <c:axId val="12459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023550"/>
        <c:crosses val="autoZero"/>
        <c:auto val="1"/>
        <c:lblOffset val="100"/>
        <c:noMultiLvlLbl val="0"/>
      </c:catAx>
      <c:valAx>
        <c:axId val="45023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459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'[1]List2'!$A$34</c:f>
              <c:strCache>
                <c:ptCount val="1"/>
                <c:pt idx="0">
                  <c:v>Poľsko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'[1]List2'!$B$33:$L$33</c:f>
              <c:strCache>
                <c:ptCount val="11"/>
                <c:pt idx="0">
                  <c:v>1989</c:v>
                </c:pt>
                <c:pt idx="1">
                  <c:v>T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'[1]List2'!$B$34:$L$34</c:f>
              <c:numCache>
                <c:ptCount val="11"/>
                <c:pt idx="0">
                  <c:v>100</c:v>
                </c:pt>
                <c:pt idx="1">
                  <c:v>88.4</c:v>
                </c:pt>
                <c:pt idx="2">
                  <c:v>82.212</c:v>
                </c:pt>
                <c:pt idx="3">
                  <c:v>84.349512</c:v>
                </c:pt>
                <c:pt idx="4">
                  <c:v>87.55479345600001</c:v>
                </c:pt>
                <c:pt idx="5">
                  <c:v>92.10764271571202</c:v>
                </c:pt>
                <c:pt idx="6">
                  <c:v>98.55517770581187</c:v>
                </c:pt>
                <c:pt idx="7">
                  <c:v>104.56704354586638</c:v>
                </c:pt>
                <c:pt idx="8">
                  <c:v>111.78216955053117</c:v>
                </c:pt>
                <c:pt idx="9">
                  <c:v>117.14771368895667</c:v>
                </c:pt>
                <c:pt idx="10">
                  <c:v>121.59932680913703</c:v>
                </c:pt>
              </c:numCache>
            </c:numRef>
          </c:val>
          <c:smooth val="0"/>
        </c:ser>
        <c:marker val="1"/>
        <c:axId val="2558767"/>
        <c:axId val="23028904"/>
      </c:line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28904"/>
        <c:crosses val="autoZero"/>
        <c:auto val="1"/>
        <c:lblOffset val="100"/>
        <c:noMultiLvlLbl val="0"/>
      </c:catAx>
      <c:valAx>
        <c:axId val="23028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8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'[1]List2'!$A$36</c:f>
              <c:strCache>
                <c:ptCount val="1"/>
                <c:pt idx="0">
                  <c:v>Rumunsko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'[1]List2'!$B$35:$L$35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T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'[1]List2'!$B$36:$L$36</c:f>
              <c:numCache>
                <c:ptCount val="11"/>
                <c:pt idx="0">
                  <c:v>100</c:v>
                </c:pt>
                <c:pt idx="1">
                  <c:v>94.4</c:v>
                </c:pt>
                <c:pt idx="2">
                  <c:v>82.22240000000001</c:v>
                </c:pt>
                <c:pt idx="3">
                  <c:v>74.98682880000001</c:v>
                </c:pt>
                <c:pt idx="4">
                  <c:v>76.11163123200001</c:v>
                </c:pt>
                <c:pt idx="5">
                  <c:v>79.07998485004802</c:v>
                </c:pt>
                <c:pt idx="6">
                  <c:v>84.69466377440142</c:v>
                </c:pt>
                <c:pt idx="7">
                  <c:v>88.16714498915186</c:v>
                </c:pt>
                <c:pt idx="8">
                  <c:v>82.08361198490039</c:v>
                </c:pt>
                <c:pt idx="9">
                  <c:v>76.09150831000267</c:v>
                </c:pt>
                <c:pt idx="10">
                  <c:v>72.97175646929256</c:v>
                </c:pt>
              </c:numCache>
            </c:numRef>
          </c:val>
          <c:smooth val="0"/>
        </c:ser>
        <c:marker val="1"/>
        <c:axId val="5933545"/>
        <c:axId val="53401906"/>
      </c:lineChart>
      <c:catAx>
        <c:axId val="5933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01906"/>
        <c:crosses val="autoZero"/>
        <c:auto val="1"/>
        <c:lblOffset val="100"/>
        <c:noMultiLvlLbl val="0"/>
      </c:catAx>
      <c:valAx>
        <c:axId val="53401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33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'[1]List2'!$A$38</c:f>
              <c:strCache>
                <c:ptCount val="1"/>
                <c:pt idx="0">
                  <c:v>Rusko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'[1]List2'!$B$37:$L$37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'[1]List2'!$B$38:$L$38</c:f>
              <c:numCache>
                <c:ptCount val="11"/>
                <c:pt idx="0">
                  <c:v>100</c:v>
                </c:pt>
                <c:pt idx="1">
                  <c:v>96</c:v>
                </c:pt>
                <c:pt idx="2">
                  <c:v>91.2</c:v>
                </c:pt>
                <c:pt idx="3">
                  <c:v>77.97599999999998</c:v>
                </c:pt>
                <c:pt idx="4">
                  <c:v>71.19208799999998</c:v>
                </c:pt>
                <c:pt idx="5">
                  <c:v>62.15069282399999</c:v>
                </c:pt>
                <c:pt idx="6">
                  <c:v>59.602514418215996</c:v>
                </c:pt>
                <c:pt idx="7">
                  <c:v>57.516426413578436</c:v>
                </c:pt>
                <c:pt idx="8">
                  <c:v>57.97655782488707</c:v>
                </c:pt>
                <c:pt idx="9">
                  <c:v>55.30963616494227</c:v>
                </c:pt>
                <c:pt idx="10">
                  <c:v>56.1392807074164</c:v>
                </c:pt>
              </c:numCache>
            </c:numRef>
          </c:val>
          <c:smooth val="0"/>
        </c:ser>
        <c:marker val="1"/>
        <c:axId val="10855107"/>
        <c:axId val="30587100"/>
      </c:lineChart>
      <c:catAx>
        <c:axId val="10855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87100"/>
        <c:crosses val="autoZero"/>
        <c:auto val="1"/>
        <c:lblOffset val="100"/>
        <c:noMultiLvlLbl val="0"/>
      </c:catAx>
      <c:valAx>
        <c:axId val="30587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8551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</c:f>
              <c:strCache>
                <c:ptCount val="1"/>
                <c:pt idx="0">
                  <c:v>Arménsko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'[1]List2'!$B$3:$L$3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'[1]List2'!$B$4:$L$4</c:f>
              <c:numCache>
                <c:ptCount val="11"/>
                <c:pt idx="0">
                  <c:v>100</c:v>
                </c:pt>
                <c:pt idx="1">
                  <c:v>92.6</c:v>
                </c:pt>
                <c:pt idx="2">
                  <c:v>76.7654</c:v>
                </c:pt>
                <c:pt idx="3">
                  <c:v>36.386799599999996</c:v>
                </c:pt>
                <c:pt idx="4">
                  <c:v>31.001553259199998</c:v>
                </c:pt>
                <c:pt idx="5">
                  <c:v>32.6756371351968</c:v>
                </c:pt>
                <c:pt idx="6">
                  <c:v>34.93025609752538</c:v>
                </c:pt>
                <c:pt idx="7">
                  <c:v>36.95621095118185</c:v>
                </c:pt>
                <c:pt idx="8">
                  <c:v>38.10185349066849</c:v>
                </c:pt>
                <c:pt idx="9">
                  <c:v>40.84518694199662</c:v>
                </c:pt>
                <c:pt idx="10">
                  <c:v>42.47899441967649</c:v>
                </c:pt>
              </c:numCache>
            </c:numRef>
          </c:val>
          <c:smooth val="0"/>
        </c:ser>
        <c:marker val="1"/>
        <c:axId val="28167497"/>
        <c:axId val="52180882"/>
      </c:lineChart>
      <c:catAx>
        <c:axId val="28167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80882"/>
        <c:crosses val="autoZero"/>
        <c:auto val="1"/>
        <c:lblOffset val="100"/>
        <c:noMultiLvlLbl val="0"/>
      </c:catAx>
      <c:valAx>
        <c:axId val="52180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167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'[1]List2'!$A$40</c:f>
              <c:strCache>
                <c:ptCount val="1"/>
                <c:pt idx="0">
                  <c:v>Slovensko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'[1]List2'!$B$39:$L$39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T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'[1]List2'!$B$40:$L$40</c:f>
              <c:numCache>
                <c:ptCount val="11"/>
                <c:pt idx="0">
                  <c:v>100</c:v>
                </c:pt>
                <c:pt idx="1">
                  <c:v>97.5</c:v>
                </c:pt>
                <c:pt idx="2">
                  <c:v>83.265</c:v>
                </c:pt>
                <c:pt idx="3">
                  <c:v>77.85277500000002</c:v>
                </c:pt>
                <c:pt idx="4">
                  <c:v>74.97222232500002</c:v>
                </c:pt>
                <c:pt idx="5">
                  <c:v>78.64586121892503</c:v>
                </c:pt>
                <c:pt idx="6">
                  <c:v>84.07242564303085</c:v>
                </c:pt>
                <c:pt idx="7">
                  <c:v>89.62120573547088</c:v>
                </c:pt>
                <c:pt idx="8">
                  <c:v>95.44658410827648</c:v>
                </c:pt>
                <c:pt idx="9">
                  <c:v>99.64623380904065</c:v>
                </c:pt>
                <c:pt idx="10">
                  <c:v>101.53951225141243</c:v>
                </c:pt>
              </c:numCache>
            </c:numRef>
          </c:val>
          <c:smooth val="0"/>
        </c:ser>
        <c:marker val="1"/>
        <c:axId val="6848445"/>
        <c:axId val="61636006"/>
      </c:lineChart>
      <c:catAx>
        <c:axId val="6848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36006"/>
        <c:crosses val="autoZero"/>
        <c:auto val="1"/>
        <c:lblOffset val="100"/>
        <c:noMultiLvlLbl val="0"/>
      </c:catAx>
      <c:valAx>
        <c:axId val="616360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8484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'[1]List2'!$A$42</c:f>
              <c:strCache>
                <c:ptCount val="1"/>
                <c:pt idx="0">
                  <c:v>Slovinsko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'[1]List2'!$B$41:$L$41</c:f>
              <c:strCache>
                <c:ptCount val="11"/>
                <c:pt idx="0">
                  <c:v>1989</c:v>
                </c:pt>
                <c:pt idx="1">
                  <c:v>T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'[1]List2'!$B$42:$L$42</c:f>
              <c:numCache>
                <c:ptCount val="11"/>
                <c:pt idx="0">
                  <c:v>100</c:v>
                </c:pt>
                <c:pt idx="1">
                  <c:v>95.3</c:v>
                </c:pt>
                <c:pt idx="2">
                  <c:v>86.8183</c:v>
                </c:pt>
                <c:pt idx="3">
                  <c:v>82.04329349999999</c:v>
                </c:pt>
                <c:pt idx="4">
                  <c:v>84.34050571799999</c:v>
                </c:pt>
                <c:pt idx="5">
                  <c:v>88.81055252105398</c:v>
                </c:pt>
                <c:pt idx="6">
                  <c:v>92.45178517441718</c:v>
                </c:pt>
                <c:pt idx="7">
                  <c:v>95.68759765552177</c:v>
                </c:pt>
                <c:pt idx="8">
                  <c:v>100.08922714767577</c:v>
                </c:pt>
                <c:pt idx="9">
                  <c:v>103.99270700643514</c:v>
                </c:pt>
                <c:pt idx="10">
                  <c:v>107.63245175166035</c:v>
                </c:pt>
              </c:numCache>
            </c:numRef>
          </c:val>
          <c:smooth val="0"/>
        </c:ser>
        <c:marker val="1"/>
        <c:axId val="17853143"/>
        <c:axId val="26460560"/>
      </c:lineChart>
      <c:catAx>
        <c:axId val="17853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8531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'[1]List2'!$A$44</c:f>
              <c:strCache>
                <c:ptCount val="1"/>
                <c:pt idx="0">
                  <c:v>Tadžikistan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'[1]List2'!$B$43:$L$43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'[1]List2'!$B$44:$L$44</c:f>
              <c:numCache>
                <c:ptCount val="11"/>
                <c:pt idx="0">
                  <c:v>100</c:v>
                </c:pt>
                <c:pt idx="1">
                  <c:v>98.4</c:v>
                </c:pt>
                <c:pt idx="2">
                  <c:v>91.41360000000002</c:v>
                </c:pt>
                <c:pt idx="3">
                  <c:v>64.90365600000001</c:v>
                </c:pt>
                <c:pt idx="4">
                  <c:v>57.76425384000001</c:v>
                </c:pt>
                <c:pt idx="5">
                  <c:v>46.84680986424</c:v>
                </c:pt>
                <c:pt idx="6">
                  <c:v>40.99095863121</c:v>
                </c:pt>
                <c:pt idx="7">
                  <c:v>39.187356451436756</c:v>
                </c:pt>
                <c:pt idx="8">
                  <c:v>39.85354151111119</c:v>
                </c:pt>
                <c:pt idx="9">
                  <c:v>41.96577921120008</c:v>
                </c:pt>
                <c:pt idx="10">
                  <c:v>44.064068171760084</c:v>
                </c:pt>
              </c:numCache>
            </c:numRef>
          </c:val>
          <c:smooth val="0"/>
        </c:ser>
        <c:marker val="1"/>
        <c:axId val="36818449"/>
        <c:axId val="62930586"/>
      </c:lineChart>
      <c:catAx>
        <c:axId val="36818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818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'[1]List2'!$A$46</c:f>
              <c:strCache>
                <c:ptCount val="1"/>
                <c:pt idx="0">
                  <c:v>Turkmestan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'[1]List2'!$B$45:$L$45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'[1]List2'!$B$46:$L$46</c:f>
              <c:numCache>
                <c:ptCount val="11"/>
                <c:pt idx="0">
                  <c:v>100</c:v>
                </c:pt>
                <c:pt idx="1">
                  <c:v>102</c:v>
                </c:pt>
                <c:pt idx="2">
                  <c:v>97.20599999999999</c:v>
                </c:pt>
                <c:pt idx="3">
                  <c:v>92.054082</c:v>
                </c:pt>
                <c:pt idx="4">
                  <c:v>82.8486738</c:v>
                </c:pt>
                <c:pt idx="5">
                  <c:v>67.27312312560001</c:v>
                </c:pt>
                <c:pt idx="6">
                  <c:v>61.756727029300805</c:v>
                </c:pt>
                <c:pt idx="7">
                  <c:v>56.81618886695674</c:v>
                </c:pt>
                <c:pt idx="8">
                  <c:v>41.98716357268104</c:v>
                </c:pt>
                <c:pt idx="9">
                  <c:v>43.750624442733645</c:v>
                </c:pt>
                <c:pt idx="10">
                  <c:v>51.18823059799836</c:v>
                </c:pt>
              </c:numCache>
            </c:numRef>
          </c:val>
          <c:smooth val="0"/>
        </c:ser>
        <c:marker val="1"/>
        <c:axId val="29504363"/>
        <c:axId val="64212676"/>
      </c:line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5043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'[1]List2'!$A$48</c:f>
              <c:strCache>
                <c:ptCount val="1"/>
                <c:pt idx="0">
                  <c:v>Ukrajina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'[1]List2'!$B$47:$L$47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'[1]List2'!$B$48:$L$48</c:f>
              <c:numCache>
                <c:ptCount val="11"/>
                <c:pt idx="0">
                  <c:v>100</c:v>
                </c:pt>
                <c:pt idx="1">
                  <c:v>96.6</c:v>
                </c:pt>
                <c:pt idx="2">
                  <c:v>85.39439999999999</c:v>
                </c:pt>
                <c:pt idx="3">
                  <c:v>73.69536719999999</c:v>
                </c:pt>
                <c:pt idx="4">
                  <c:v>63.230625057599994</c:v>
                </c:pt>
                <c:pt idx="5">
                  <c:v>48.68758129435199</c:v>
                </c:pt>
                <c:pt idx="6">
                  <c:v>42.74769637644105</c:v>
                </c:pt>
                <c:pt idx="7">
                  <c:v>38.47292673879694</c:v>
                </c:pt>
                <c:pt idx="8">
                  <c:v>37.24179308315544</c:v>
                </c:pt>
                <c:pt idx="9">
                  <c:v>36.6086826007418</c:v>
                </c:pt>
                <c:pt idx="10">
                  <c:v>35.693465535723256</c:v>
                </c:pt>
              </c:numCache>
            </c:numRef>
          </c:val>
          <c:smooth val="0"/>
        </c:ser>
        <c:marker val="1"/>
        <c:axId val="41043173"/>
        <c:axId val="33844238"/>
      </c:line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431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'[1]List2'!$A$50</c:f>
              <c:strCache>
                <c:ptCount val="1"/>
                <c:pt idx="0">
                  <c:v>Uzbekistan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'[1]List2'!$B$49:$L$49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'[1]List2'!$B$50:$L$50</c:f>
              <c:numCache>
                <c:ptCount val="11"/>
                <c:pt idx="0">
                  <c:v>100</c:v>
                </c:pt>
                <c:pt idx="1">
                  <c:v>101.6</c:v>
                </c:pt>
                <c:pt idx="2">
                  <c:v>101.092</c:v>
                </c:pt>
                <c:pt idx="3">
                  <c:v>89.870788</c:v>
                </c:pt>
                <c:pt idx="4">
                  <c:v>87.803759876</c:v>
                </c:pt>
                <c:pt idx="5">
                  <c:v>84.116001961208</c:v>
                </c:pt>
                <c:pt idx="6">
                  <c:v>83.35895794355713</c:v>
                </c:pt>
                <c:pt idx="7">
                  <c:v>84.69270127065404</c:v>
                </c:pt>
                <c:pt idx="8">
                  <c:v>86.72532610114973</c:v>
                </c:pt>
                <c:pt idx="9">
                  <c:v>89.58726186248767</c:v>
                </c:pt>
                <c:pt idx="10">
                  <c:v>92.2748797183623</c:v>
                </c:pt>
              </c:numCache>
            </c:numRef>
          </c:val>
          <c:smooth val="0"/>
        </c:ser>
        <c:marker val="1"/>
        <c:axId val="36162687"/>
        <c:axId val="57028728"/>
      </c:lineChart>
      <c:catAx>
        <c:axId val="36162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1626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Index liberalizácie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GrafB!$M$8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GrafB!$N$7:$V$7</c:f>
              <c:numCache/>
            </c:numRef>
          </c:cat>
          <c:val>
            <c:numRef>
              <c:f>GrafB!$N$8:$V$8</c:f>
              <c:numCache/>
            </c:numRef>
          </c:val>
          <c:smooth val="0"/>
        </c:ser>
        <c:ser>
          <c:idx val="1"/>
          <c:order val="1"/>
          <c:tx>
            <c:strRef>
              <c:f>GrafB!$M$9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GrafB!$N$7:$V$7</c:f>
              <c:numCache/>
            </c:numRef>
          </c:cat>
          <c:val>
            <c:numRef>
              <c:f>GrafB!$N$9:$V$9</c:f>
              <c:numCache/>
            </c:numRef>
          </c:val>
          <c:smooth val="0"/>
        </c:ser>
        <c:ser>
          <c:idx val="2"/>
          <c:order val="2"/>
          <c:tx>
            <c:strRef>
              <c:f>GrafB!$M$10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GrafB!$N$7:$V$7</c:f>
              <c:numCache/>
            </c:numRef>
          </c:cat>
          <c:val>
            <c:numRef>
              <c:f>GrafB!$N$10:$V$10</c:f>
              <c:numCache/>
            </c:numRef>
          </c:val>
          <c:smooth val="0"/>
        </c:ser>
        <c:marker val="1"/>
        <c:axId val="43496505"/>
        <c:axId val="55924226"/>
      </c:lineChart>
      <c:catAx>
        <c:axId val="43496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43496505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Kumulatívny index liberalizácie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GrafB!$M$25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GrafB!$N$24:$V$24</c:f>
              <c:numCache/>
            </c:numRef>
          </c:cat>
          <c:val>
            <c:numRef>
              <c:f>GrafB!$N$25:$V$25</c:f>
              <c:numCache/>
            </c:numRef>
          </c:val>
          <c:smooth val="0"/>
        </c:ser>
        <c:ser>
          <c:idx val="1"/>
          <c:order val="1"/>
          <c:tx>
            <c:strRef>
              <c:f>GrafB!$M$26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GrafB!$N$24:$V$24</c:f>
              <c:numCache/>
            </c:numRef>
          </c:cat>
          <c:val>
            <c:numRef>
              <c:f>GrafB!$N$26:$V$26</c:f>
              <c:numCache/>
            </c:numRef>
          </c:val>
          <c:smooth val="0"/>
        </c:ser>
        <c:ser>
          <c:idx val="2"/>
          <c:order val="2"/>
          <c:tx>
            <c:strRef>
              <c:f>GrafB!$M$27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GrafB!$N$24:$V$24</c:f>
              <c:numCache/>
            </c:numRef>
          </c:cat>
          <c:val>
            <c:numRef>
              <c:f>GrafB!$N$27:$V$27</c:f>
              <c:numCache/>
            </c:numRef>
          </c:val>
          <c:smooth val="0"/>
        </c:ser>
        <c:marker val="1"/>
        <c:axId val="33555987"/>
        <c:axId val="33568428"/>
      </c:lineChart>
      <c:catAx>
        <c:axId val="33555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555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Index liberalizácie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GrafB!$M$51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GrafB!$N$50:$X$50</c:f>
              <c:strCache/>
            </c:strRef>
          </c:cat>
          <c:val>
            <c:numRef>
              <c:f>GrafB!$N$51:$X$51</c:f>
              <c:numCache/>
            </c:numRef>
          </c:val>
          <c:smooth val="0"/>
        </c:ser>
        <c:ser>
          <c:idx val="1"/>
          <c:order val="1"/>
          <c:tx>
            <c:strRef>
              <c:f>GrafB!$M$52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GrafB!$N$50:$X$50</c:f>
              <c:strCache/>
            </c:strRef>
          </c:cat>
          <c:val>
            <c:numRef>
              <c:f>GrafB!$N$52:$X$52</c:f>
              <c:numCache/>
            </c:numRef>
          </c:val>
          <c:smooth val="0"/>
        </c:ser>
        <c:ser>
          <c:idx val="2"/>
          <c:order val="2"/>
          <c:tx>
            <c:strRef>
              <c:f>GrafB!$M$53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GrafB!$N$50:$X$50</c:f>
              <c:strCache/>
            </c:strRef>
          </c:cat>
          <c:val>
            <c:numRef>
              <c:f>GrafB!$N$53:$X$53</c:f>
              <c:numCache/>
            </c:numRef>
          </c:val>
          <c:smooth val="0"/>
        </c:ser>
        <c:marker val="1"/>
        <c:axId val="33680397"/>
        <c:axId val="34688118"/>
      </c:line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3680397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Kumulatívny index liberalizácie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GrafB!$M$60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GrafB!$N$59:$X$59</c:f>
              <c:strCache/>
            </c:strRef>
          </c:cat>
          <c:val>
            <c:numRef>
              <c:f>GrafB!$N$60:$X$60</c:f>
              <c:numCache/>
            </c:numRef>
          </c:val>
          <c:smooth val="0"/>
        </c:ser>
        <c:ser>
          <c:idx val="1"/>
          <c:order val="1"/>
          <c:tx>
            <c:strRef>
              <c:f>GrafB!$M$61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GrafB!$N$59:$X$59</c:f>
              <c:strCache/>
            </c:strRef>
          </c:cat>
          <c:val>
            <c:numRef>
              <c:f>GrafB!$N$61:$X$61</c:f>
              <c:numCache/>
            </c:numRef>
          </c:val>
          <c:smooth val="0"/>
        </c:ser>
        <c:ser>
          <c:idx val="2"/>
          <c:order val="2"/>
          <c:tx>
            <c:strRef>
              <c:f>GrafB!$M$62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GrafB!$N$59:$X$59</c:f>
              <c:strCache/>
            </c:strRef>
          </c:cat>
          <c:val>
            <c:numRef>
              <c:f>GrafB!$N$62:$X$62</c:f>
              <c:numCache/>
            </c:numRef>
          </c:val>
          <c:smooth val="0"/>
        </c:ser>
        <c:marker val="1"/>
        <c:axId val="43757607"/>
        <c:axId val="58274144"/>
      </c:line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  <c:max val="7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3757607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'[1]List2'!$A$6</c:f>
              <c:strCache>
                <c:ptCount val="1"/>
                <c:pt idx="0">
                  <c:v>Azerbajdžan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'[1]List2'!$B$5:$L$5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'[1]List2'!$B$6:$L$6</c:f>
              <c:numCache>
                <c:ptCount val="11"/>
                <c:pt idx="0">
                  <c:v>100</c:v>
                </c:pt>
                <c:pt idx="1">
                  <c:v>88.3</c:v>
                </c:pt>
                <c:pt idx="2">
                  <c:v>87.6819</c:v>
                </c:pt>
                <c:pt idx="3">
                  <c:v>67.8657906</c:v>
                </c:pt>
                <c:pt idx="4">
                  <c:v>52.1887929714</c:v>
                </c:pt>
                <c:pt idx="5">
                  <c:v>41.90760075603419</c:v>
                </c:pt>
                <c:pt idx="6">
                  <c:v>36.96250386682216</c:v>
                </c:pt>
                <c:pt idx="7">
                  <c:v>37.443016417090845</c:v>
                </c:pt>
                <c:pt idx="8">
                  <c:v>39.61471136928212</c:v>
                </c:pt>
                <c:pt idx="9">
                  <c:v>43.6554119289489</c:v>
                </c:pt>
                <c:pt idx="10">
                  <c:v>45.27066217032001</c:v>
                </c:pt>
              </c:numCache>
            </c:numRef>
          </c:val>
          <c:smooth val="0"/>
        </c:ser>
        <c:marker val="1"/>
        <c:axId val="66974755"/>
        <c:axId val="65901884"/>
      </c:lineChart>
      <c:catAx>
        <c:axId val="66974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01884"/>
        <c:crosses val="autoZero"/>
        <c:auto val="1"/>
        <c:lblOffset val="100"/>
        <c:noMultiLvlLbl val="0"/>
      </c:catAx>
      <c:valAx>
        <c:axId val="65901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9747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Maďarsko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Graf6!$A$20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Graf6!$B$20:$M$20</c:f>
              <c:numCache>
                <c:ptCount val="12"/>
                <c:pt idx="0">
                  <c:v>100</c:v>
                </c:pt>
                <c:pt idx="1">
                  <c:v>96.5</c:v>
                </c:pt>
                <c:pt idx="2">
                  <c:v>85</c:v>
                </c:pt>
                <c:pt idx="3">
                  <c:v>82.3</c:v>
                </c:pt>
                <c:pt idx="4">
                  <c:v>80.4</c:v>
                </c:pt>
                <c:pt idx="5">
                  <c:v>82.7</c:v>
                </c:pt>
                <c:pt idx="6">
                  <c:v>84</c:v>
                </c:pt>
                <c:pt idx="7">
                  <c:v>85.1</c:v>
                </c:pt>
                <c:pt idx="8">
                  <c:v>89</c:v>
                </c:pt>
                <c:pt idx="9">
                  <c:v>93.5</c:v>
                </c:pt>
                <c:pt idx="10">
                  <c:v>97.7075</c:v>
                </c:pt>
                <c:pt idx="11">
                  <c:v>102.88599749999999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Graf6!$A$21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Graf6!$B$19:$M$19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Graf6!$B$21:$M$21</c:f>
              <c:numCache>
                <c:ptCount val="12"/>
                <c:pt idx="0">
                  <c:v>88.1296</c:v>
                </c:pt>
                <c:pt idx="1">
                  <c:v>88.1266</c:v>
                </c:pt>
                <c:pt idx="2">
                  <c:v>88.1533</c:v>
                </c:pt>
                <c:pt idx="3">
                  <c:v>88.2603</c:v>
                </c:pt>
                <c:pt idx="4">
                  <c:v>88.4903</c:v>
                </c:pt>
                <c:pt idx="5">
                  <c:v>88.8712</c:v>
                </c:pt>
                <c:pt idx="6">
                  <c:v>89.4105</c:v>
                </c:pt>
                <c:pt idx="7">
                  <c:v>90.1004</c:v>
                </c:pt>
                <c:pt idx="8">
                  <c:v>90.9195</c:v>
                </c:pt>
                <c:pt idx="9">
                  <c:v>91.834</c:v>
                </c:pt>
                <c:pt idx="10">
                  <c:v>92.8053</c:v>
                </c:pt>
                <c:pt idx="11">
                  <c:v>93.7989</c:v>
                </c:pt>
              </c:numCache>
            </c:numRef>
          </c:val>
          <c:smooth val="0"/>
        </c:ser>
        <c:marker val="1"/>
        <c:axId val="54705249"/>
        <c:axId val="22585194"/>
      </c:line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70524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Poľsko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Graf6!$A$27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Graf6!$B$26:$M$26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Graf6!$B$27:$M$27</c:f>
              <c:numCache>
                <c:ptCount val="12"/>
                <c:pt idx="0">
                  <c:v>100</c:v>
                </c:pt>
                <c:pt idx="1">
                  <c:v>88.4</c:v>
                </c:pt>
                <c:pt idx="2">
                  <c:v>82.2</c:v>
                </c:pt>
                <c:pt idx="3">
                  <c:v>84.3</c:v>
                </c:pt>
                <c:pt idx="4">
                  <c:v>87.6</c:v>
                </c:pt>
                <c:pt idx="5">
                  <c:v>92.1</c:v>
                </c:pt>
                <c:pt idx="6">
                  <c:v>98.6</c:v>
                </c:pt>
                <c:pt idx="7">
                  <c:v>104.6</c:v>
                </c:pt>
                <c:pt idx="8">
                  <c:v>111.8</c:v>
                </c:pt>
                <c:pt idx="9">
                  <c:v>117.1</c:v>
                </c:pt>
                <c:pt idx="10">
                  <c:v>121.90109999999999</c:v>
                </c:pt>
                <c:pt idx="11">
                  <c:v>126.89904509999998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Graf6!$A$28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Graf6!$B$26:$M$26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Graf6!$B$28:$M$28</c:f>
              <c:numCache>
                <c:ptCount val="12"/>
                <c:pt idx="0">
                  <c:v>82.3654</c:v>
                </c:pt>
                <c:pt idx="1">
                  <c:v>85.4746</c:v>
                </c:pt>
                <c:pt idx="2">
                  <c:v>88.6278</c:v>
                </c:pt>
                <c:pt idx="3">
                  <c:v>91.8766</c:v>
                </c:pt>
                <c:pt idx="4">
                  <c:v>95.2562</c:v>
                </c:pt>
                <c:pt idx="5">
                  <c:v>98.7829</c:v>
                </c:pt>
                <c:pt idx="6">
                  <c:v>102.454</c:v>
                </c:pt>
                <c:pt idx="7">
                  <c:v>106.25</c:v>
                </c:pt>
                <c:pt idx="8">
                  <c:v>110.143</c:v>
                </c:pt>
                <c:pt idx="9">
                  <c:v>114.097</c:v>
                </c:pt>
                <c:pt idx="10">
                  <c:v>118.086</c:v>
                </c:pt>
                <c:pt idx="11">
                  <c:v>122.086</c:v>
                </c:pt>
              </c:numCache>
            </c:numRef>
          </c:val>
          <c:smooth val="0"/>
        </c:ser>
        <c:marker val="1"/>
        <c:axId val="1940155"/>
        <c:axId val="17461396"/>
      </c:lineChart>
      <c:catAx>
        <c:axId val="1940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0155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E"/>
                <a:ea typeface="Arial CE"/>
                <a:cs typeface="Arial CE"/>
              </a:rPr>
              <a:t>Slovinsko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Graf6!$A$34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Graf6!$B$33:$M$33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Graf6!$B$34:$M$34</c:f>
              <c:numCache>
                <c:ptCount val="12"/>
                <c:pt idx="0">
                  <c:v>100</c:v>
                </c:pt>
                <c:pt idx="1">
                  <c:v>91.9</c:v>
                </c:pt>
                <c:pt idx="2">
                  <c:v>83.7</c:v>
                </c:pt>
                <c:pt idx="3">
                  <c:v>79.1</c:v>
                </c:pt>
                <c:pt idx="4">
                  <c:v>81.3</c:v>
                </c:pt>
                <c:pt idx="5">
                  <c:v>85.6</c:v>
                </c:pt>
                <c:pt idx="6">
                  <c:v>89.2</c:v>
                </c:pt>
                <c:pt idx="7">
                  <c:v>92.3</c:v>
                </c:pt>
                <c:pt idx="8">
                  <c:v>96.5</c:v>
                </c:pt>
                <c:pt idx="9">
                  <c:v>100.3</c:v>
                </c:pt>
                <c:pt idx="10">
                  <c:v>105.51559999999999</c:v>
                </c:pt>
                <c:pt idx="11">
                  <c:v>111.63550479999998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Graf6!$A$35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Graf6!$B$33:$M$33</c:f>
              <c:numCache>
                <c:ptCount val="12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</c:numCache>
            </c:numRef>
          </c:cat>
          <c:val>
            <c:numRef>
              <c:f>Graf6!$B$35:$M$35</c:f>
              <c:numCache>
                <c:ptCount val="12"/>
                <c:pt idx="0">
                  <c:v>84.7591</c:v>
                </c:pt>
                <c:pt idx="1">
                  <c:v>85.9285</c:v>
                </c:pt>
                <c:pt idx="2">
                  <c:v>87.136</c:v>
                </c:pt>
                <c:pt idx="3">
                  <c:v>88.4345</c:v>
                </c:pt>
                <c:pt idx="4">
                  <c:v>89.8687</c:v>
                </c:pt>
                <c:pt idx="5">
                  <c:v>91.4596</c:v>
                </c:pt>
                <c:pt idx="6">
                  <c:v>93.2068</c:v>
                </c:pt>
                <c:pt idx="7">
                  <c:v>95.0954</c:v>
                </c:pt>
                <c:pt idx="8">
                  <c:v>97.1004</c:v>
                </c:pt>
                <c:pt idx="9">
                  <c:v>99.1898</c:v>
                </c:pt>
                <c:pt idx="10">
                  <c:v>101.33</c:v>
                </c:pt>
                <c:pt idx="11">
                  <c:v>103.491</c:v>
                </c:pt>
              </c:numCache>
            </c:numRef>
          </c:val>
          <c:smooth val="0"/>
        </c:ser>
        <c:marker val="1"/>
        <c:axId val="22934837"/>
        <c:axId val="5086942"/>
      </c:line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93483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Vývoj základných makroekonomických ukazovateľov v roku 1998</a:t>
            </a:r>
          </a:p>
        </c:rich>
      </c:tx>
      <c:layout>
        <c:manualLayout>
          <c:xMode val="factor"/>
          <c:yMode val="factor"/>
          <c:x val="-0.014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13425"/>
          <c:w val="0.5845"/>
          <c:h val="0.8055"/>
        </c:manualLayout>
      </c:layout>
      <c:radarChart>
        <c:radarStyle val="standard"/>
        <c:varyColors val="0"/>
        <c:ser>
          <c:idx val="0"/>
          <c:order val="0"/>
          <c:tx>
            <c:strRef>
              <c:f>'[2]List8'!$K$50</c:f>
              <c:strCache>
                <c:ptCount val="1"/>
                <c:pt idx="0">
                  <c:v>Slovensko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'[2]List8'!$L$49:$O$49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'[2]List8'!$L$50:$O$50</c:f>
              <c:numCache>
                <c:ptCount val="4"/>
                <c:pt idx="0">
                  <c:v>13.8</c:v>
                </c:pt>
                <c:pt idx="1">
                  <c:v>4.4</c:v>
                </c:pt>
                <c:pt idx="2">
                  <c:v>-10</c:v>
                </c:pt>
                <c:pt idx="3">
                  <c:v>6.7</c:v>
                </c:pt>
              </c:numCache>
            </c:numRef>
          </c:val>
        </c:ser>
        <c:ser>
          <c:idx val="1"/>
          <c:order val="1"/>
          <c:tx>
            <c:strRef>
              <c:f>'[2]List8'!$K$51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'[2]List8'!$L$49:$O$49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'[2]List8'!$L$51:$O$51</c:f>
              <c:numCache>
                <c:ptCount val="4"/>
                <c:pt idx="0">
                  <c:v>6</c:v>
                </c:pt>
                <c:pt idx="1">
                  <c:v>-2.3</c:v>
                </c:pt>
                <c:pt idx="2">
                  <c:v>-2.4</c:v>
                </c:pt>
                <c:pt idx="3">
                  <c:v>10.7</c:v>
                </c:pt>
              </c:numCache>
            </c:numRef>
          </c:val>
        </c:ser>
        <c:ser>
          <c:idx val="2"/>
          <c:order val="2"/>
          <c:tx>
            <c:strRef>
              <c:f>'[2]List8'!$K$52</c:f>
              <c:strCache>
                <c:ptCount val="1"/>
                <c:pt idx="0">
                  <c:v>Maďarsko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'[2]List8'!$L$49:$O$49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'[2]List8'!$L$52:$O$52</c:f>
              <c:numCache>
                <c:ptCount val="4"/>
                <c:pt idx="0">
                  <c:v>7.8</c:v>
                </c:pt>
                <c:pt idx="1">
                  <c:v>5.1</c:v>
                </c:pt>
                <c:pt idx="2">
                  <c:v>-4.8</c:v>
                </c:pt>
                <c:pt idx="3">
                  <c:v>14.3</c:v>
                </c:pt>
              </c:numCache>
            </c:numRef>
          </c:val>
        </c:ser>
        <c:ser>
          <c:idx val="3"/>
          <c:order val="3"/>
          <c:tx>
            <c:strRef>
              <c:f>'[2]List8'!$K$53</c:f>
              <c:strCache>
                <c:ptCount val="1"/>
                <c:pt idx="0">
                  <c:v>Poľsko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'[2]List8'!$L$49:$O$49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'[2]List8'!$L$53:$O$53</c:f>
              <c:numCache>
                <c:ptCount val="4"/>
                <c:pt idx="0">
                  <c:v>10</c:v>
                </c:pt>
                <c:pt idx="1">
                  <c:v>4.8</c:v>
                </c:pt>
                <c:pt idx="2">
                  <c:v>-4.2</c:v>
                </c:pt>
                <c:pt idx="3">
                  <c:v>11.8</c:v>
                </c:pt>
              </c:numCache>
            </c:numRef>
          </c:val>
        </c:ser>
        <c:ser>
          <c:idx val="4"/>
          <c:order val="4"/>
          <c:tx>
            <c:strRef>
              <c:f>'[2]List8'!$K$54</c:f>
              <c:strCache>
                <c:ptCount val="1"/>
                <c:pt idx="0">
                  <c:v>Slovinsko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'[2]List8'!$L$49:$O$49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'[2]List8'!$L$54:$O$54</c:f>
              <c:numCache>
                <c:ptCount val="4"/>
                <c:pt idx="0">
                  <c:v>14.5</c:v>
                </c:pt>
                <c:pt idx="1">
                  <c:v>3.9</c:v>
                </c:pt>
                <c:pt idx="2">
                  <c:v>-0.8</c:v>
                </c:pt>
                <c:pt idx="3">
                  <c:v>7.9</c:v>
                </c:pt>
              </c:numCache>
            </c:numRef>
          </c:val>
        </c:ser>
        <c:axId val="45782479"/>
        <c:axId val="9389128"/>
      </c:radarChart>
      <c:catAx>
        <c:axId val="45782479"/>
        <c:scaling>
          <c:orientation val="minMax"/>
        </c:scaling>
        <c:axPos val="b"/>
        <c:majorGridlines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9389128"/>
        <c:crosses val="autoZero"/>
        <c:auto val="0"/>
        <c:lblOffset val="100"/>
        <c:noMultiLvlLbl val="0"/>
      </c:catAx>
      <c:valAx>
        <c:axId val="9389128"/>
        <c:scaling>
          <c:orientation val="minMax"/>
          <c:max val="20"/>
          <c:min val="-10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45782479"/>
        <c:crossesAt val="1"/>
        <c:crossBetween val="between"/>
        <c:dispUnits/>
        <c:majorUnit val="6"/>
        <c:minorUnit val="1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75"/>
          <c:y val="0.69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E"/>
                <a:ea typeface="Arial CE"/>
                <a:cs typeface="Arial CE"/>
              </a:rPr>
              <a:t>Vývoj základných makroekonomických ukazovateľov v roku 1999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28"/>
          <c:w val="0.60025"/>
          <c:h val="0.8195"/>
        </c:manualLayout>
      </c:layout>
      <c:radarChart>
        <c:radarStyle val="standard"/>
        <c:varyColors val="0"/>
        <c:ser>
          <c:idx val="0"/>
          <c:order val="0"/>
          <c:tx>
            <c:strRef>
              <c:f>'[2]List8'!$K$34</c:f>
              <c:strCache>
                <c:ptCount val="1"/>
                <c:pt idx="0">
                  <c:v>Slovensko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'[2]List8'!$L$33:$O$33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'[2]List8'!$L$34:$O$34</c:f>
              <c:numCache>
                <c:ptCount val="4"/>
                <c:pt idx="0">
                  <c:v>17.5</c:v>
                </c:pt>
                <c:pt idx="1">
                  <c:v>1.9</c:v>
                </c:pt>
                <c:pt idx="2">
                  <c:v>-5</c:v>
                </c:pt>
                <c:pt idx="3">
                  <c:v>10.6</c:v>
                </c:pt>
              </c:numCache>
            </c:numRef>
          </c:val>
        </c:ser>
        <c:ser>
          <c:idx val="1"/>
          <c:order val="1"/>
          <c:tx>
            <c:strRef>
              <c:f>'[2]List8'!$K$35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'[2]List8'!$L$33:$O$33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'[2]List8'!$L$35:$O$35</c:f>
              <c:numCache>
                <c:ptCount val="4"/>
                <c:pt idx="0">
                  <c:v>8.6</c:v>
                </c:pt>
                <c:pt idx="1">
                  <c:v>-0.8</c:v>
                </c:pt>
                <c:pt idx="2">
                  <c:v>-3</c:v>
                </c:pt>
                <c:pt idx="3">
                  <c:v>2.1</c:v>
                </c:pt>
              </c:numCache>
            </c:numRef>
          </c:val>
        </c:ser>
        <c:ser>
          <c:idx val="2"/>
          <c:order val="2"/>
          <c:tx>
            <c:strRef>
              <c:f>'[2]List8'!$K$36</c:f>
              <c:strCache>
                <c:ptCount val="1"/>
                <c:pt idx="0">
                  <c:v>Maďarsko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'[2]List8'!$L$33:$O$33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'[2]List8'!$L$36:$O$36</c:f>
              <c:numCache>
                <c:ptCount val="4"/>
                <c:pt idx="0">
                  <c:v>7.1</c:v>
                </c:pt>
                <c:pt idx="1">
                  <c:v>4.5</c:v>
                </c:pt>
                <c:pt idx="2">
                  <c:v>-4.5</c:v>
                </c:pt>
                <c:pt idx="3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'[2]List8'!$K$37</c:f>
              <c:strCache>
                <c:ptCount val="1"/>
                <c:pt idx="0">
                  <c:v>Poľsko</c:v>
                </c:pt>
              </c:strCache>
            </c:strRef>
          </c:tx>
          <c:spPr>
            <a:ln w="25400">
              <a:solidFill>
                <a:srgbClr val="00FF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'[2]List8'!$L$33:$O$33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'[2]List8'!$L$37:$O$37</c:f>
              <c:numCache>
                <c:ptCount val="4"/>
                <c:pt idx="0">
                  <c:v>12</c:v>
                </c:pt>
                <c:pt idx="1">
                  <c:v>4.1</c:v>
                </c:pt>
                <c:pt idx="2">
                  <c:v>-7.6</c:v>
                </c:pt>
                <c:pt idx="3">
                  <c:v>7.3</c:v>
                </c:pt>
              </c:numCache>
            </c:numRef>
          </c:val>
        </c:ser>
        <c:ser>
          <c:idx val="4"/>
          <c:order val="4"/>
          <c:tx>
            <c:strRef>
              <c:f>'[2]List8'!$K$38</c:f>
              <c:strCache>
                <c:ptCount val="1"/>
                <c:pt idx="0">
                  <c:v>Slovinsko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'[2]List8'!$L$33:$O$33</c:f>
              <c:strCache>
                <c:ptCount val="4"/>
                <c:pt idx="0">
                  <c:v>Nezamestnanosť</c:v>
                </c:pt>
                <c:pt idx="1">
                  <c:v>HDP</c:v>
                </c:pt>
                <c:pt idx="2">
                  <c:v>Podiel bežného účtu</c:v>
                </c:pt>
                <c:pt idx="3">
                  <c:v>Inflácia</c:v>
                </c:pt>
              </c:strCache>
            </c:strRef>
          </c:cat>
          <c:val>
            <c:numRef>
              <c:f>'[2]List8'!$L$38:$O$38</c:f>
              <c:numCache>
                <c:ptCount val="4"/>
                <c:pt idx="0">
                  <c:v>13.6</c:v>
                </c:pt>
                <c:pt idx="1">
                  <c:v>5.2</c:v>
                </c:pt>
                <c:pt idx="2">
                  <c:v>-3.9</c:v>
                </c:pt>
                <c:pt idx="3">
                  <c:v>6.2</c:v>
                </c:pt>
              </c:numCache>
            </c:numRef>
          </c:val>
        </c:ser>
        <c:axId val="17393289"/>
        <c:axId val="22321874"/>
      </c:radarChart>
      <c:catAx>
        <c:axId val="17393289"/>
        <c:scaling>
          <c:orientation val="minMax"/>
        </c:scaling>
        <c:axPos val="b"/>
        <c:majorGridlines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22321874"/>
        <c:crosses val="autoZero"/>
        <c:auto val="0"/>
        <c:lblOffset val="100"/>
        <c:noMultiLvlLbl val="0"/>
      </c:catAx>
      <c:valAx>
        <c:axId val="22321874"/>
        <c:scaling>
          <c:orientation val="minMax"/>
          <c:max val="20"/>
          <c:min val="-10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 CE"/>
                <a:ea typeface="Arial CE"/>
                <a:cs typeface="Arial CE"/>
              </a:defRPr>
            </a:pPr>
          </a:p>
        </c:txPr>
        <c:crossAx val="17393289"/>
        <c:crossesAt val="1"/>
        <c:crossBetween val="between"/>
        <c:dispUnits/>
        <c:majorUnit val="6"/>
        <c:minorUnit val="1"/>
      </c:valAx>
      <c:spPr>
        <a:solidFill>
          <a:srgbClr val="FFCC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5"/>
          <c:y val="0.70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Graf B1. Kumulatívne kapitálové toky (čisté): 1992-1997</a:t>
            </a:r>
            <a:r>
              <a:rPr lang="en-US" cap="none" sz="1100" b="1" i="0" u="none" baseline="30000">
                <a:latin typeface="Arial CE"/>
                <a:ea typeface="Arial CE"/>
                <a:cs typeface="Arial CE"/>
              </a:rPr>
              <a:t>1
</a:t>
            </a: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(v US dolároch na osobu)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'gr-nezar1'!$N$4:$N$7</c:f>
              <c:strCache>
                <c:ptCount val="4"/>
                <c:pt idx="0">
                  <c:v>CCE</c:v>
                </c:pt>
                <c:pt idx="1">
                  <c:v>BAL</c:v>
                </c:pt>
                <c:pt idx="2">
                  <c:v>RUS</c:v>
                </c:pt>
                <c:pt idx="3">
                  <c:v>OFSU</c:v>
                </c:pt>
              </c:strCache>
            </c:strRef>
          </c:cat>
          <c:val>
            <c:numRef>
              <c:f>'gr-nezar1'!$O$4:$O$7</c:f>
              <c:numCache>
                <c:ptCount val="4"/>
                <c:pt idx="0">
                  <c:v>881</c:v>
                </c:pt>
                <c:pt idx="1">
                  <c:v>775</c:v>
                </c:pt>
                <c:pt idx="2">
                  <c:v>-115</c:v>
                </c:pt>
                <c:pt idx="3">
                  <c:v>280</c:v>
                </c:pt>
              </c:numCache>
            </c:numRef>
          </c:val>
        </c:ser>
        <c:gapWidth val="50"/>
        <c:axId val="66679139"/>
        <c:axId val="63241340"/>
      </c:barChart>
      <c:catAx>
        <c:axId val="6667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91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CCE  1991-1997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'gr-nezar1'!$L$21</c:f>
              <c:strCache>
                <c:ptCount val="1"/>
                <c:pt idx="0">
                  <c:v>CCE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'gr-nezar1'!$M$20:$S$20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'gr-nezar1'!$M$21:$S$21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30"/>
        <c:axId val="32301149"/>
        <c:axId val="22274886"/>
      </c:ba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3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30114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BAL   1993-1997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'gr-nezar1'!$L$24</c:f>
              <c:strCache>
                <c:ptCount val="1"/>
                <c:pt idx="0">
                  <c:v>BAL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'gr-nezar1'!$M$23:$R$23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'gr-nezar1'!$M$24:$R$24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40"/>
        <c:axId val="66256247"/>
        <c:axId val="59435312"/>
      </c:barChart>
      <c:catAx>
        <c:axId val="66256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  <c:max val="3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256247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RUS   1994-1997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'gr-nezar1'!$L$27</c:f>
              <c:strCache>
                <c:ptCount val="1"/>
                <c:pt idx="0">
                  <c:v>RUS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'gr-nezar1'!$M$26:$P$26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'gr-nezar1'!$M$27:$P$27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70"/>
        <c:axId val="65155761"/>
        <c:axId val="49530938"/>
      </c:barChart>
      <c:catAx>
        <c:axId val="6515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  <c:max val="3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5761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OFSU 1992-1997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'gr-nezar1'!$L$30</c:f>
              <c:strCache>
                <c:ptCount val="1"/>
                <c:pt idx="0">
                  <c:v>OFSU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'gr-nezar1'!$M$29:$R$29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'gr-nezar1'!$M$30:$R$30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40"/>
        <c:axId val="43125259"/>
        <c:axId val="52583012"/>
      </c:barChart>
      <c:catAx>
        <c:axId val="43125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  <c:max val="300"/>
          <c:min val="-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25259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'[1]List2'!$A$8</c:f>
              <c:strCache>
                <c:ptCount val="1"/>
                <c:pt idx="0">
                  <c:v>Bielorusko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'[1]List2'!$B$7:$L$7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'[1]List2'!$B$8:$L$8</c:f>
              <c:numCache>
                <c:ptCount val="11"/>
                <c:pt idx="0">
                  <c:v>100</c:v>
                </c:pt>
                <c:pt idx="1">
                  <c:v>97</c:v>
                </c:pt>
                <c:pt idx="2">
                  <c:v>95.836</c:v>
                </c:pt>
                <c:pt idx="3">
                  <c:v>86.635744</c:v>
                </c:pt>
                <c:pt idx="4">
                  <c:v>80.05142745600001</c:v>
                </c:pt>
                <c:pt idx="5">
                  <c:v>69.96494759654402</c:v>
                </c:pt>
                <c:pt idx="6">
                  <c:v>62.688593046503435</c:v>
                </c:pt>
                <c:pt idx="7">
                  <c:v>64.44387365180553</c:v>
                </c:pt>
                <c:pt idx="8">
                  <c:v>71.14603651159331</c:v>
                </c:pt>
                <c:pt idx="9">
                  <c:v>77.05115754205555</c:v>
                </c:pt>
                <c:pt idx="10">
                  <c:v>78.20692490518637</c:v>
                </c:pt>
              </c:numCache>
            </c:numRef>
          </c:val>
          <c:smooth val="0"/>
        </c:ser>
        <c:marker val="1"/>
        <c:axId val="56246045"/>
        <c:axId val="36452358"/>
      </c:lineChart>
      <c:catAx>
        <c:axId val="562460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52358"/>
        <c:crosses val="autoZero"/>
        <c:auto val="1"/>
        <c:lblOffset val="100"/>
        <c:noMultiLvlLbl val="0"/>
      </c:catAx>
      <c:valAx>
        <c:axId val="36452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246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C1   CCE: 1991-1997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'gr-nezar2'!$M$13</c:f>
              <c:strCache>
                <c:ptCount val="1"/>
                <c:pt idx="0">
                  <c:v>FDI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'gr-nezar2'!$N$9:$T$9</c:f>
              <c:numCache>
                <c:ptCount val="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</c:numCache>
            </c:numRef>
          </c:cat>
          <c:val>
            <c:numRef>
              <c:f>'gr-nezar2'!$N$13:$T$13</c:f>
              <c:numCache>
                <c:ptCount val="7"/>
                <c:pt idx="0">
                  <c:v>30</c:v>
                </c:pt>
                <c:pt idx="1">
                  <c:v>32</c:v>
                </c:pt>
                <c:pt idx="2">
                  <c:v>50</c:v>
                </c:pt>
                <c:pt idx="3">
                  <c:v>45</c:v>
                </c:pt>
                <c:pt idx="4">
                  <c:v>90</c:v>
                </c:pt>
                <c:pt idx="5">
                  <c:v>70</c:v>
                </c:pt>
                <c:pt idx="6">
                  <c:v>75</c:v>
                </c:pt>
              </c:numCache>
            </c:numRef>
          </c:val>
        </c:ser>
        <c:ser>
          <c:idx val="2"/>
          <c:order val="1"/>
          <c:tx>
            <c:strRef>
              <c:f>'gr-nezar2'!$M$12</c:f>
              <c:strCache>
                <c:ptCount val="1"/>
                <c:pt idx="0">
                  <c:v>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'gr-nezar2'!$N$9:$T$9</c:f>
              <c:numCache>
                <c:ptCount val="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</c:numCache>
            </c:numRef>
          </c:cat>
          <c:val>
            <c:numRef>
              <c:f>'gr-nezar2'!$N$12:$T$12</c:f>
              <c:numCache>
                <c:ptCount val="7"/>
                <c:pt idx="0">
                  <c:v>0</c:v>
                </c:pt>
                <c:pt idx="1">
                  <c:v>-35</c:v>
                </c:pt>
                <c:pt idx="2">
                  <c:v>0</c:v>
                </c:pt>
                <c:pt idx="3">
                  <c:v>20</c:v>
                </c:pt>
                <c:pt idx="4">
                  <c:v>120</c:v>
                </c:pt>
                <c:pt idx="5">
                  <c:v>70</c:v>
                </c:pt>
                <c:pt idx="6">
                  <c:v>70</c:v>
                </c:pt>
              </c:numCache>
            </c:numRef>
          </c:val>
        </c:ser>
        <c:ser>
          <c:idx val="0"/>
          <c:order val="2"/>
          <c:tx>
            <c:strRef>
              <c:f>'gr-nezar2'!$M$11</c:f>
              <c:strCache>
                <c:ptCount val="1"/>
                <c:pt idx="0">
                  <c:v>LT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'gr-nezar2'!$N$9:$T$9</c:f>
              <c:numCache>
                <c:ptCount val="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</c:numCache>
            </c:numRef>
          </c:cat>
          <c:val>
            <c:numRef>
              <c:f>'gr-nezar2'!$N$11:$T$11</c:f>
              <c:numCache>
                <c:ptCount val="7"/>
                <c:pt idx="0">
                  <c:v>-60</c:v>
                </c:pt>
                <c:pt idx="1">
                  <c:v>-35</c:v>
                </c:pt>
                <c:pt idx="2">
                  <c:v>50</c:v>
                </c:pt>
                <c:pt idx="3">
                  <c:v>70</c:v>
                </c:pt>
                <c:pt idx="4">
                  <c:v>100</c:v>
                </c:pt>
                <c:pt idx="5">
                  <c:v>50</c:v>
                </c:pt>
                <c:pt idx="6">
                  <c:v>75</c:v>
                </c:pt>
              </c:numCache>
            </c:numRef>
          </c:val>
        </c:ser>
        <c:ser>
          <c:idx val="3"/>
          <c:order val="3"/>
          <c:tx>
            <c:strRef>
              <c:f>'gr-nezar2'!$M$10</c:f>
              <c:strCache>
                <c:ptCount val="1"/>
                <c:pt idx="0">
                  <c:v>XF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'gr-nezar2'!$N$9:$T$9</c:f>
              <c:numCache>
                <c:ptCount val="7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</c:numCache>
            </c:numRef>
          </c:cat>
          <c:val>
            <c:numRef>
              <c:f>'gr-nezar2'!$N$10:$T$10</c:f>
              <c:numCache>
                <c:ptCount val="7"/>
                <c:pt idx="0">
                  <c:v>100</c:v>
                </c:pt>
                <c:pt idx="1">
                  <c:v>60</c:v>
                </c:pt>
                <c:pt idx="2">
                  <c:v>40</c:v>
                </c:pt>
                <c:pt idx="3">
                  <c:v>0</c:v>
                </c:pt>
                <c:pt idx="4">
                  <c:v>10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overlap val="100"/>
        <c:gapWidth val="40"/>
        <c:axId val="3485061"/>
        <c:axId val="31365550"/>
      </c:bar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365550"/>
        <c:crosses val="autoZero"/>
        <c:auto val="1"/>
        <c:lblOffset val="100"/>
        <c:noMultiLvlLbl val="0"/>
      </c:catAx>
      <c:valAx>
        <c:axId val="31365550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8506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C2   BAL: 1992-1997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'gr-nezar2'!$M$19</c:f>
              <c:strCache>
                <c:ptCount val="1"/>
                <c:pt idx="0">
                  <c:v>FDI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'gr-nezar2'!$N$15:$S$15</c:f>
              <c:numCache>
                <c:ptCount val="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</c:numCache>
            </c:numRef>
          </c:cat>
          <c:val>
            <c:numRef>
              <c:f>'gr-nezar2'!$N$19:$S$19</c:f>
              <c:numCache>
                <c:ptCount val="6"/>
                <c:pt idx="0">
                  <c:v>40</c:v>
                </c:pt>
                <c:pt idx="1">
                  <c:v>60</c:v>
                </c:pt>
                <c:pt idx="2">
                  <c:v>120</c:v>
                </c:pt>
                <c:pt idx="3">
                  <c:v>130</c:v>
                </c:pt>
                <c:pt idx="4">
                  <c:v>85</c:v>
                </c:pt>
                <c:pt idx="5">
                  <c:v>130</c:v>
                </c:pt>
              </c:numCache>
            </c:numRef>
          </c:val>
        </c:ser>
        <c:ser>
          <c:idx val="2"/>
          <c:order val="1"/>
          <c:tx>
            <c:strRef>
              <c:f>'gr-nezar2'!$M$18</c:f>
              <c:strCache>
                <c:ptCount val="1"/>
                <c:pt idx="0">
                  <c:v>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'gr-nezar2'!$N$15:$S$15</c:f>
              <c:numCache>
                <c:ptCount val="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</c:numCache>
            </c:numRef>
          </c:cat>
          <c:val>
            <c:numRef>
              <c:f>'gr-nezar2'!$N$18:$S$18</c:f>
              <c:numCache>
                <c:ptCount val="6"/>
                <c:pt idx="0">
                  <c:v>-20</c:v>
                </c:pt>
                <c:pt idx="1">
                  <c:v>-70</c:v>
                </c:pt>
                <c:pt idx="2">
                  <c:v>-40</c:v>
                </c:pt>
                <c:pt idx="3">
                  <c:v>-20</c:v>
                </c:pt>
                <c:pt idx="4">
                  <c:v>70</c:v>
                </c:pt>
                <c:pt idx="5">
                  <c:v>30</c:v>
                </c:pt>
              </c:numCache>
            </c:numRef>
          </c:val>
        </c:ser>
        <c:ser>
          <c:idx val="1"/>
          <c:order val="2"/>
          <c:tx>
            <c:strRef>
              <c:f>'gr-nezar2'!$M$17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'gr-nezar2'!$N$15:$S$15</c:f>
              <c:numCache>
                <c:ptCount val="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</c:numCache>
            </c:numRef>
          </c:cat>
          <c:val>
            <c:numRef>
              <c:f>'gr-nezar2'!$N$17:$S$17</c:f>
              <c:numCache>
                <c:ptCount val="6"/>
                <c:pt idx="0">
                  <c:v>10</c:v>
                </c:pt>
                <c:pt idx="1">
                  <c:v>40</c:v>
                </c:pt>
                <c:pt idx="2">
                  <c:v>30</c:v>
                </c:pt>
                <c:pt idx="3">
                  <c:v>30</c:v>
                </c:pt>
                <c:pt idx="4">
                  <c:v>90</c:v>
                </c:pt>
                <c:pt idx="5">
                  <c:v>150</c:v>
                </c:pt>
              </c:numCache>
            </c:numRef>
          </c:val>
        </c:ser>
        <c:ser>
          <c:idx val="0"/>
          <c:order val="3"/>
          <c:tx>
            <c:strRef>
              <c:f>'gr-nezar2'!$M$16</c:f>
              <c:strCache>
                <c:ptCount val="1"/>
                <c:pt idx="0">
                  <c:v>XF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'gr-nezar2'!$N$15:$S$15</c:f>
              <c:numCache>
                <c:ptCount val="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</c:numCache>
            </c:numRef>
          </c:cat>
          <c:val>
            <c:numRef>
              <c:f>'gr-nezar2'!$N$16:$S$16</c:f>
              <c:numCache>
                <c:ptCount val="6"/>
                <c:pt idx="0">
                  <c:v>-25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60"/>
        <c:axId val="13854495"/>
        <c:axId val="57581592"/>
      </c:barChart>
      <c:catAx>
        <c:axId val="13854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7581592"/>
        <c:crosses val="autoZero"/>
        <c:auto val="1"/>
        <c:lblOffset val="100"/>
        <c:noMultiLvlLbl val="0"/>
      </c:catAx>
      <c:valAx>
        <c:axId val="57581592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54495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C3   RUS: 1994-1997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'gr-nezar2'!$M$41</c:f>
              <c:strCache>
                <c:ptCount val="1"/>
                <c:pt idx="0">
                  <c:v>FDI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'gr-nezar2'!$N$41:$Q$41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'gr-nezar2'!$M$40</c:f>
              <c:strCache>
                <c:ptCount val="1"/>
                <c:pt idx="0">
                  <c:v>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'gr-nezar2'!$N$40:$Q$40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'gr-nezar2'!$M$39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'gr-nezar2'!$N$39:$Q$39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3"/>
          <c:tx>
            <c:strRef>
              <c:f>'gr-nezar2'!$M$38</c:f>
              <c:strCache>
                <c:ptCount val="1"/>
                <c:pt idx="0">
                  <c:v>XF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'gr-nezar2'!$N$37:$Q$37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cat>
          <c:val>
            <c:numRef>
              <c:f>'gr-nezar2'!$N$38:$Q$38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gapWidth val="60"/>
        <c:axId val="48472281"/>
        <c:axId val="33597346"/>
      </c:barChart>
      <c:catAx>
        <c:axId val="48472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597346"/>
        <c:crosses val="autoZero"/>
        <c:auto val="1"/>
        <c:lblOffset val="100"/>
        <c:noMultiLvlLbl val="0"/>
      </c:catAx>
      <c:valAx>
        <c:axId val="33597346"/>
        <c:scaling>
          <c:orientation val="minMax"/>
          <c:max val="4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472281"/>
        <c:crossesAt val="1"/>
        <c:crossBetween val="between"/>
        <c:dispUnits/>
        <c:maj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Graf C4   OFSU: 1992-1997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'gr-nezar2'!$M$49</c:f>
              <c:strCache>
                <c:ptCount val="1"/>
                <c:pt idx="0">
                  <c:v>FDI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'gr-nezar2'!$N$45:$S$45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'gr-nezar2'!$N$49:$S$49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1"/>
          <c:tx>
            <c:strRef>
              <c:f>'gr-nezar2'!$M$48</c:f>
              <c:strCache>
                <c:ptCount val="1"/>
                <c:pt idx="0">
                  <c:v>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'gr-nezar2'!$N$45:$S$45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'gr-nezar2'!$N$48:$S$48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'gr-nezar2'!$M$47</c:f>
              <c:strCache>
                <c:ptCount val="1"/>
                <c:pt idx="0">
                  <c:v>LT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'gr-nezar2'!$N$45:$S$45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'gr-nezar2'!$N$47:$S$47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0"/>
          <c:order val="3"/>
          <c:tx>
            <c:strRef>
              <c:f>'gr-nezar2'!$M$46</c:f>
              <c:strCache>
                <c:ptCount val="1"/>
                <c:pt idx="0">
                  <c:v>XF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'gr-nezar2'!$N$45:$S$45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'gr-nezar2'!$N$46:$S$46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gapWidth val="60"/>
        <c:axId val="33940659"/>
        <c:axId val="37030476"/>
      </c:barChart>
      <c:catAx>
        <c:axId val="33940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030476"/>
        <c:crosses val="autoZero"/>
        <c:auto val="1"/>
        <c:lblOffset val="100"/>
        <c:noMultiLvlLbl val="0"/>
      </c:catAx>
      <c:valAx>
        <c:axId val="37030476"/>
        <c:scaling>
          <c:orientation val="minMax"/>
          <c:max val="100"/>
          <c:min val="-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4065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Index reálneho HDP v percentách ( 1989 = 100 )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Graf2!$L$4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Graf2!$M$3:$W$3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Graf2!$M$4:$W$4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Graf2!$L$5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Graf2!$M$3:$W$3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Graf2!$M$5:$W$5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Graf2!$L$6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Graf2!$M$3:$W$3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Graf2!$M$6:$W$6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838829"/>
        <c:axId val="46678550"/>
      </c:lineChart>
      <c:catAx>
        <c:axId val="64838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78550"/>
        <c:crosses val="autoZero"/>
        <c:auto val="1"/>
        <c:lblOffset val="100"/>
        <c:noMultiLvlLbl val="0"/>
      </c:catAx>
      <c:valAx>
        <c:axId val="46678550"/>
        <c:scaling>
          <c:orientation val="minMax"/>
          <c:max val="11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3882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Index reálneho HDP v percentách ( S- 4 = 100 )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Graf2!$L$38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Graf2!$M$37:$V$37</c:f>
              <c:strCache/>
            </c:strRef>
          </c:cat>
          <c:val>
            <c:numRef>
              <c:f>Graf2!$M$38:$V$38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Graf2!$L$39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Graf2!$M$37:$V$37</c:f>
              <c:strCache/>
            </c:strRef>
          </c:cat>
          <c:val>
            <c:numRef>
              <c:f>Graf2!$M$39:$V$39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Graf2!$L$40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Graf2!$M$37:$V$37</c:f>
              <c:strCache/>
            </c:strRef>
          </c:cat>
          <c:val>
            <c:numRef>
              <c:f>Graf2!$M$40:$V$40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453767"/>
        <c:axId val="22866176"/>
      </c:lineChart>
      <c:catAx>
        <c:axId val="17453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66176"/>
        <c:crosses val="autoZero"/>
        <c:auto val="1"/>
        <c:lblOffset val="100"/>
        <c:noMultiLvlLbl val="0"/>
      </c:catAx>
      <c:valAx>
        <c:axId val="22866176"/>
        <c:scaling>
          <c:orientation val="minMax"/>
          <c:max val="11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5376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Index reálneho HDP v percentách ( T- 3 = 100 )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Graf2!$L$24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Graf2!$M$23:$W$23</c:f>
              <c:strCache/>
            </c:strRef>
          </c:cat>
          <c:val>
            <c:numRef>
              <c:f>Graf2!$M$24:$W$24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Graf2!$L$25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Graf2!$M$23:$W$23</c:f>
              <c:strCache/>
            </c:strRef>
          </c:cat>
          <c:val>
            <c:numRef>
              <c:f>Graf2!$M$25:$W$25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Graf2!$L$26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Graf2!$M$23:$W$23</c:f>
              <c:strCache/>
            </c:strRef>
          </c:cat>
          <c:val>
            <c:numRef>
              <c:f>Graf2!$M$26:$W$26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468993"/>
        <c:axId val="40220938"/>
      </c:lineChart>
      <c:catAx>
        <c:axId val="446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20938"/>
        <c:crosses val="autoZero"/>
        <c:auto val="1"/>
        <c:lblOffset val="100"/>
        <c:noMultiLvlLbl val="0"/>
      </c:catAx>
      <c:valAx>
        <c:axId val="40220938"/>
        <c:scaling>
          <c:orientation val="minMax"/>
          <c:max val="110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899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Súkromná spotreba ( v percentách z HDP)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Graf3!$K$6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Graf3!$L$3:$V$3</c:f>
              <c:strCache/>
            </c:strRef>
          </c:cat>
          <c:val>
            <c:numRef>
              <c:f>Graf3!$L$6:$V$6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Graf3!$K$7</c:f>
              <c:strCache>
                <c:ptCount val="1"/>
                <c:pt idx="0">
                  <c:v>Balt.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Graf3!$L$3:$V$3</c:f>
              <c:strCache/>
            </c:strRef>
          </c:cat>
          <c:val>
            <c:numRef>
              <c:f>Graf3!$L$7:$V$7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Graf3!$K$8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Graf3!$L$3:$V$3</c:f>
              <c:strCache/>
            </c:strRef>
          </c:cat>
          <c:val>
            <c:numRef>
              <c:f>Graf3!$L$8:$V$8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444123"/>
        <c:axId val="36670516"/>
      </c:lineChart>
      <c:catAx>
        <c:axId val="26444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70516"/>
        <c:crosses val="autoZero"/>
        <c:auto val="1"/>
        <c:lblOffset val="100"/>
        <c:noMultiLvlLbl val="0"/>
      </c:catAx>
      <c:valAx>
        <c:axId val="36670516"/>
        <c:scaling>
          <c:orientation val="minMax"/>
          <c:min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441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Investície ( v percentách z HDP)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Graf3!$K$32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Graf3!$L$31:$V$31</c:f>
              <c:strCache/>
            </c:strRef>
          </c:cat>
          <c:val>
            <c:numRef>
              <c:f>Graf3!$L$32:$V$32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Graf3!$K$33</c:f>
              <c:strCache>
                <c:ptCount val="1"/>
                <c:pt idx="0">
                  <c:v>Balt.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Graf3!$L$31:$V$31</c:f>
              <c:strCache/>
            </c:strRef>
          </c:cat>
          <c:val>
            <c:numRef>
              <c:f>Graf3!$L$33:$V$33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Graf3!$K$34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Graf3!$L$31:$V$31</c:f>
              <c:strCache/>
            </c:strRef>
          </c:cat>
          <c:val>
            <c:numRef>
              <c:f>Graf3!$L$34:$V$34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1599189"/>
        <c:axId val="17521790"/>
      </c:lineChart>
      <c:catAx>
        <c:axId val="61599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1790"/>
        <c:crosses val="autoZero"/>
        <c:auto val="1"/>
        <c:lblOffset val="100"/>
        <c:noMultiLvlLbl val="0"/>
      </c:catAx>
      <c:valAx>
        <c:axId val="17521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99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Podiel investícii na HDP a index HDP v krajinách CCE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6"/>
          <c:w val="0.96325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Graf3!$K$23</c:f>
              <c:strCache>
                <c:ptCount val="1"/>
                <c:pt idx="0">
                  <c:v>Investície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Graf3!$L$22:$V$22</c:f>
              <c:strCache/>
            </c:strRef>
          </c:cat>
          <c:val>
            <c:numRef>
              <c:f>Graf3!$L$23:$V$23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3478383"/>
        <c:axId val="9978856"/>
      </c:lineChart>
      <c:lineChart>
        <c:grouping val="standard"/>
        <c:varyColors val="0"/>
        <c:ser>
          <c:idx val="0"/>
          <c:order val="1"/>
          <c:tx>
            <c:strRef>
              <c:f>Graf3!$K$24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Graf3!$L$22:$V$22</c:f>
              <c:strCache/>
            </c:strRef>
          </c:cat>
          <c:val>
            <c:numRef>
              <c:f>Graf3!$L$24:$V$24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700841"/>
        <c:axId val="2980978"/>
      </c:lineChart>
      <c:catAx>
        <c:axId val="23478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978856"/>
        <c:crosses val="autoZero"/>
        <c:auto val="0"/>
        <c:lblOffset val="100"/>
        <c:noMultiLvlLbl val="0"/>
      </c:catAx>
      <c:valAx>
        <c:axId val="997885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23478383"/>
        <c:crossesAt val="1"/>
        <c:crossBetween val="between"/>
        <c:dispUnits/>
      </c:valAx>
      <c:catAx>
        <c:axId val="22700841"/>
        <c:scaling>
          <c:orientation val="minMax"/>
        </c:scaling>
        <c:axPos val="b"/>
        <c:delete val="1"/>
        <c:majorTickMark val="in"/>
        <c:minorTickMark val="none"/>
        <c:tickLblPos val="nextTo"/>
        <c:crossAx val="2980978"/>
        <c:crosses val="autoZero"/>
        <c:auto val="0"/>
        <c:lblOffset val="100"/>
        <c:noMultiLvlLbl val="0"/>
      </c:catAx>
      <c:valAx>
        <c:axId val="298097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2270084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475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'[1]List2'!$A$10</c:f>
              <c:strCache>
                <c:ptCount val="1"/>
                <c:pt idx="0">
                  <c:v>Bulharsko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'[1]List2'!$B$9:$L$9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T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'[1]List2'!$B$10:$L$10</c:f>
              <c:numCache>
                <c:ptCount val="11"/>
                <c:pt idx="0">
                  <c:v>100</c:v>
                </c:pt>
                <c:pt idx="1">
                  <c:v>90.9</c:v>
                </c:pt>
                <c:pt idx="2">
                  <c:v>80.2647</c:v>
                </c:pt>
                <c:pt idx="3">
                  <c:v>74.40537690000001</c:v>
                </c:pt>
                <c:pt idx="4">
                  <c:v>73.2892962465</c:v>
                </c:pt>
                <c:pt idx="5">
                  <c:v>74.608503578937</c:v>
                </c:pt>
                <c:pt idx="6">
                  <c:v>76.17528215409467</c:v>
                </c:pt>
                <c:pt idx="7">
                  <c:v>68.48157865653111</c:v>
                </c:pt>
                <c:pt idx="8">
                  <c:v>63.68786815057394</c:v>
                </c:pt>
                <c:pt idx="9">
                  <c:v>65.91694353584403</c:v>
                </c:pt>
                <c:pt idx="10">
                  <c:v>66.83978074534585</c:v>
                </c:pt>
              </c:numCache>
            </c:numRef>
          </c:val>
          <c:smooth val="0"/>
        </c:ser>
        <c:marker val="1"/>
        <c:axId val="59635767"/>
        <c:axId val="66959856"/>
      </c:lineChart>
      <c:catAx>
        <c:axId val="59635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959856"/>
        <c:crosses val="autoZero"/>
        <c:auto val="1"/>
        <c:lblOffset val="100"/>
        <c:noMultiLvlLbl val="0"/>
      </c:catAx>
      <c:valAx>
        <c:axId val="669598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35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Podiel investícii na HDP a index HDP v Baltických krajinách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6"/>
          <c:w val="0.96375"/>
          <c:h val="0.72775"/>
        </c:manualLayout>
      </c:layout>
      <c:lineChart>
        <c:grouping val="standard"/>
        <c:varyColors val="0"/>
        <c:ser>
          <c:idx val="1"/>
          <c:order val="0"/>
          <c:tx>
            <c:strRef>
              <c:f>Graf3!$K$26</c:f>
              <c:strCache>
                <c:ptCount val="1"/>
                <c:pt idx="0">
                  <c:v>Investície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Graf3!$L$25:$V$25</c:f>
              <c:strCache/>
            </c:strRef>
          </c:cat>
          <c:val>
            <c:numRef>
              <c:f>Graf3!$L$26:$V$26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6828803"/>
        <c:axId val="40132636"/>
      </c:lineChart>
      <c:lineChart>
        <c:grouping val="standard"/>
        <c:varyColors val="0"/>
        <c:ser>
          <c:idx val="0"/>
          <c:order val="1"/>
          <c:tx>
            <c:strRef>
              <c:f>Graf3!$K$27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Graf3!$L$25:$V$25</c:f>
              <c:strCache/>
            </c:strRef>
          </c:cat>
          <c:val>
            <c:numRef>
              <c:f>Graf3!$L$27:$V$27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5649405"/>
        <c:axId val="29518054"/>
      </c:lineChart>
      <c:catAx>
        <c:axId val="268288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0132636"/>
        <c:crosses val="autoZero"/>
        <c:auto val="0"/>
        <c:lblOffset val="100"/>
        <c:noMultiLvlLbl val="0"/>
      </c:catAx>
      <c:valAx>
        <c:axId val="40132636"/>
        <c:scaling>
          <c:orientation val="minMax"/>
          <c:max val="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26828803"/>
        <c:crossesAt val="1"/>
        <c:crossBetween val="between"/>
        <c:dispUnits/>
        <c:majorUnit val="10"/>
      </c:valAx>
      <c:catAx>
        <c:axId val="25649405"/>
        <c:scaling>
          <c:orientation val="minMax"/>
        </c:scaling>
        <c:axPos val="b"/>
        <c:delete val="1"/>
        <c:majorTickMark val="in"/>
        <c:minorTickMark val="none"/>
        <c:tickLblPos val="nextTo"/>
        <c:crossAx val="29518054"/>
        <c:crosses val="autoZero"/>
        <c:auto val="0"/>
        <c:lblOffset val="100"/>
        <c:noMultiLvlLbl val="0"/>
      </c:catAx>
      <c:valAx>
        <c:axId val="2951805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256494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3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Podiel investícii na HDP a index HDP v krajinách OFSU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6"/>
          <c:w val="0.964"/>
          <c:h val="0.72775"/>
        </c:manualLayout>
      </c:layout>
      <c:lineChart>
        <c:grouping val="standard"/>
        <c:varyColors val="0"/>
        <c:ser>
          <c:idx val="1"/>
          <c:order val="0"/>
          <c:tx>
            <c:strRef>
              <c:f>Graf3!$K$29</c:f>
              <c:strCache>
                <c:ptCount val="1"/>
                <c:pt idx="0">
                  <c:v>Investície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Graf3!$L$28:$V$28</c:f>
              <c:strCache/>
            </c:strRef>
          </c:cat>
          <c:val>
            <c:numRef>
              <c:f>Graf3!$L$29:$V$29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335895"/>
        <c:axId val="42152144"/>
      </c:lineChart>
      <c:lineChart>
        <c:grouping val="standard"/>
        <c:varyColors val="0"/>
        <c:ser>
          <c:idx val="0"/>
          <c:order val="1"/>
          <c:tx>
            <c:strRef>
              <c:f>Graf3!$K$30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Graf3!$L$28:$V$28</c:f>
              <c:strCache/>
            </c:strRef>
          </c:cat>
          <c:val>
            <c:numRef>
              <c:f>Graf3!$L$30:$V$30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824977"/>
        <c:axId val="58880474"/>
      </c:lineChart>
      <c:catAx>
        <c:axId val="64335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2152144"/>
        <c:crosses val="autoZero"/>
        <c:auto val="0"/>
        <c:lblOffset val="100"/>
        <c:noMultiLvlLbl val="0"/>
      </c:catAx>
      <c:valAx>
        <c:axId val="42152144"/>
        <c:scaling>
          <c:orientation val="minMax"/>
          <c:max val="60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FF"/>
                </a:solidFill>
              </a:defRPr>
            </a:pPr>
          </a:p>
        </c:txPr>
        <c:crossAx val="64335895"/>
        <c:crossesAt val="1"/>
        <c:crossBetween val="between"/>
        <c:dispUnits/>
        <c:majorUnit val="10"/>
      </c:valAx>
      <c:catAx>
        <c:axId val="43824977"/>
        <c:scaling>
          <c:orientation val="minMax"/>
        </c:scaling>
        <c:axPos val="b"/>
        <c:delete val="1"/>
        <c:majorTickMark val="in"/>
        <c:minorTickMark val="none"/>
        <c:tickLblPos val="nextTo"/>
        <c:crossAx val="58880474"/>
        <c:crosses val="autoZero"/>
        <c:auto val="0"/>
        <c:lblOffset val="100"/>
        <c:noMultiLvlLbl val="0"/>
      </c:catAx>
      <c:valAx>
        <c:axId val="5888047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438249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55"/>
          <c:y val="0.8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Priemerná inflácia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Graf4!$K$11</c:f>
              <c:strCache>
                <c:ptCount val="1"/>
                <c:pt idx="0">
                  <c:v>OSFU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Graf4!$L$10:$T$10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Graf4!$L$11:$T$11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Graf4!$K$12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Graf4!$L$10:$T$10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Graf4!$L$12:$T$12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Graf4!$K$13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Graf4!$L$10:$T$10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Graf4!$L$13:$T$13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0162219"/>
        <c:axId val="4589060"/>
      </c:lineChart>
      <c:catAx>
        <c:axId val="60162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9060"/>
        <c:crosses val="autoZero"/>
        <c:auto val="1"/>
        <c:lblOffset val="100"/>
        <c:noMultiLvlLbl val="0"/>
      </c:catAx>
      <c:valAx>
        <c:axId val="4589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Fiškálny deficit ( v percentách z HDP)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Graf4!$K$43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Graf4!$L$42:$T$42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Graf4!$L$43:$T$43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Graf4!$K$44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Graf4!$L$42:$T$42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Graf4!$L$44:$T$44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Graf4!$K$45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Graf4!$L$42:$T$42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Graf4!$L$45:$T$45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41301541"/>
        <c:axId val="36169550"/>
      </c:line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69550"/>
        <c:crosses val="autoZero"/>
        <c:auto val="1"/>
        <c:lblOffset val="100"/>
        <c:noMultiLvlLbl val="0"/>
      </c:catAx>
      <c:valAx>
        <c:axId val="36169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301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Inflácia a index HDP v krajinách OFSU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62"/>
          <c:w val="0.9635"/>
          <c:h val="0.7265"/>
        </c:manualLayout>
      </c:layout>
      <c:lineChart>
        <c:grouping val="standard"/>
        <c:varyColors val="0"/>
        <c:ser>
          <c:idx val="1"/>
          <c:order val="0"/>
          <c:tx>
            <c:strRef>
              <c:f>Graf4!$K$17</c:f>
              <c:strCache>
                <c:ptCount val="1"/>
                <c:pt idx="0">
                  <c:v>inflácia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Graf4!$L$16:$V$16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Graf4!$L$17:$V$17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090495"/>
        <c:axId val="44052408"/>
      </c:lineChart>
      <c:lineChart>
        <c:grouping val="standard"/>
        <c:varyColors val="0"/>
        <c:ser>
          <c:idx val="0"/>
          <c:order val="1"/>
          <c:tx>
            <c:strRef>
              <c:f>Graf4!$K$18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Graf4!$L$16:$V$16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Graf4!$L$18:$V$18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0927353"/>
        <c:axId val="11475266"/>
      </c:line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052408"/>
        <c:crosses val="autoZero"/>
        <c:auto val="0"/>
        <c:lblOffset val="100"/>
        <c:noMultiLvlLbl val="0"/>
      </c:catAx>
      <c:valAx>
        <c:axId val="4405240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57090495"/>
        <c:crossesAt val="1"/>
        <c:crossBetween val="between"/>
        <c:dispUnits/>
      </c:valAx>
      <c:catAx>
        <c:axId val="60927353"/>
        <c:scaling>
          <c:orientation val="minMax"/>
        </c:scaling>
        <c:axPos val="b"/>
        <c:delete val="1"/>
        <c:majorTickMark val="in"/>
        <c:minorTickMark val="none"/>
        <c:tickLblPos val="nextTo"/>
        <c:crossAx val="11475266"/>
        <c:crosses val="autoZero"/>
        <c:auto val="0"/>
        <c:lblOffset val="100"/>
        <c:noMultiLvlLbl val="0"/>
      </c:catAx>
      <c:valAx>
        <c:axId val="114752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6092735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87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Inflácia a index HDP v Baltických krajinách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615"/>
          <c:w val="0.96375"/>
          <c:h val="0.7275"/>
        </c:manualLayout>
      </c:layout>
      <c:lineChart>
        <c:grouping val="standard"/>
        <c:varyColors val="0"/>
        <c:ser>
          <c:idx val="1"/>
          <c:order val="0"/>
          <c:tx>
            <c:strRef>
              <c:f>Graf4!$K$21</c:f>
              <c:strCache>
                <c:ptCount val="1"/>
                <c:pt idx="0">
                  <c:v>inflácia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Graf4!$L$20:$V$20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Graf4!$L$21:$V$21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6168531"/>
        <c:axId val="57081324"/>
      </c:lineChart>
      <c:lineChart>
        <c:grouping val="standard"/>
        <c:varyColors val="0"/>
        <c:ser>
          <c:idx val="0"/>
          <c:order val="1"/>
          <c:tx>
            <c:strRef>
              <c:f>Graf4!$K$22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Graf4!$L$20:$V$20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Graf4!$L$22:$V$22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69869"/>
        <c:axId val="60184502"/>
      </c:line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7081324"/>
        <c:crosses val="autoZero"/>
        <c:auto val="0"/>
        <c:lblOffset val="100"/>
        <c:noMultiLvlLbl val="0"/>
      </c:catAx>
      <c:valAx>
        <c:axId val="5708132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6168531"/>
        <c:crossesAt val="1"/>
        <c:crossBetween val="between"/>
        <c:dispUnits/>
      </c:valAx>
      <c:catAx>
        <c:axId val="43969869"/>
        <c:scaling>
          <c:orientation val="minMax"/>
        </c:scaling>
        <c:axPos val="b"/>
        <c:delete val="1"/>
        <c:majorTickMark val="in"/>
        <c:minorTickMark val="none"/>
        <c:tickLblPos val="nextTo"/>
        <c:crossAx val="60184502"/>
        <c:crosses val="autoZero"/>
        <c:auto val="0"/>
        <c:lblOffset val="100"/>
        <c:noMultiLvlLbl val="0"/>
      </c:catAx>
      <c:valAx>
        <c:axId val="6018450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439698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275"/>
          <c:y val="0.87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Inflácia a index HDP v krajinách CCE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6075"/>
          <c:w val="0.96375"/>
          <c:h val="0.72875"/>
        </c:manualLayout>
      </c:layout>
      <c:lineChart>
        <c:grouping val="standard"/>
        <c:varyColors val="0"/>
        <c:ser>
          <c:idx val="1"/>
          <c:order val="0"/>
          <c:tx>
            <c:strRef>
              <c:f>Graf4!$K$25</c:f>
              <c:strCache>
                <c:ptCount val="1"/>
                <c:pt idx="0">
                  <c:v>inflácia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Graf4!$L$24:$V$24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Graf4!$L$25:$V$25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89607"/>
        <c:axId val="43106464"/>
      </c:lineChart>
      <c:lineChart>
        <c:grouping val="standard"/>
        <c:varyColors val="0"/>
        <c:ser>
          <c:idx val="0"/>
          <c:order val="1"/>
          <c:tx>
            <c:strRef>
              <c:f>Graf4!$K$26</c:f>
              <c:strCache>
                <c:ptCount val="1"/>
                <c:pt idx="0">
                  <c:v>index HDP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Graf4!$L$24:$V$24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Graf4!$L$26:$V$26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2413857"/>
        <c:axId val="1962666"/>
      </c:lineChart>
      <c:catAx>
        <c:axId val="47896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106464"/>
        <c:crosses val="autoZero"/>
        <c:auto val="0"/>
        <c:lblOffset val="100"/>
        <c:noMultiLvlLbl val="0"/>
      </c:catAx>
      <c:valAx>
        <c:axId val="431064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4789607"/>
        <c:crossesAt val="1"/>
        <c:crossBetween val="between"/>
        <c:dispUnits/>
      </c:valAx>
      <c:catAx>
        <c:axId val="52413857"/>
        <c:scaling>
          <c:orientation val="minMax"/>
        </c:scaling>
        <c:axPos val="b"/>
        <c:delete val="1"/>
        <c:majorTickMark val="in"/>
        <c:minorTickMark val="none"/>
        <c:tickLblPos val="nextTo"/>
        <c:crossAx val="1962666"/>
        <c:crosses val="autoZero"/>
        <c:auto val="0"/>
        <c:lblOffset val="100"/>
        <c:noMultiLvlLbl val="0"/>
      </c:catAx>
      <c:valAx>
        <c:axId val="196266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00FF00"/>
                </a:solidFill>
              </a:defRPr>
            </a:pPr>
          </a:p>
        </c:txPr>
        <c:crossAx val="5241385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575"/>
          <c:y val="0.87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Celkové príjmy štátneho rozpočtu ( ako podiel k HDP v percentách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7425"/>
          <c:w val="0.819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Graf5!$K$3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Graf5!$L$1:$T$1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Graf5!$L$3:$T$3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Graf5!$K$4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Graf5!$L$1:$T$1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Graf5!$L$4:$T$4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Graf5!$K$5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Graf5!$L$1:$T$1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Graf5!$L$5:$T$5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17663995"/>
        <c:axId val="24758228"/>
      </c:line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58228"/>
        <c:crosses val="autoZero"/>
        <c:auto val="1"/>
        <c:lblOffset val="100"/>
        <c:noMultiLvlLbl val="0"/>
      </c:catAx>
      <c:valAx>
        <c:axId val="247582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639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Výdaje na vzdelanie  ( ako podiel k HDP v percentách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725"/>
          <c:w val="0.819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Graf5!$K$19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Graf5!$L$18:$T$18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Graf5!$L$19:$T$19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Graf5!$K$22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Graf5!$L$18:$T$18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Graf5!$L$22:$T$22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Graf5!$K$23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Graf5!$L$18:$T$18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Graf5!$L$23:$T$23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97461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Výdaje na zdravotníctvo  ( ako podiel k HDP v percentách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8725"/>
          <c:w val="0.819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Graf5!$K$37</c:f>
              <c:strCache>
                <c:ptCount val="1"/>
                <c:pt idx="0">
                  <c:v>OFSU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Graf5!$L$36:$T$36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Graf5!$L$37:$T$37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Graf5!$K$40</c:f>
              <c:strCache>
                <c:ptCount val="1"/>
                <c:pt idx="0">
                  <c:v>Balt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Graf5!$L$36:$T$36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Graf5!$L$40:$T$40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Graf5!$K$41</c:f>
              <c:strCache>
                <c:ptCount val="1"/>
                <c:pt idx="0">
                  <c:v>CCE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Graf5!$L$36:$T$36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Graf5!$L$41:$T$41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72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075"/>
          <c:y val="0.40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'[1]List2'!$A$12</c:f>
              <c:strCache>
                <c:ptCount val="1"/>
                <c:pt idx="0">
                  <c:v>Česká republika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'[1]List2'!$B$11:$L$11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T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'[1]List2'!$B$12:$L$12</c:f>
              <c:numCache>
                <c:ptCount val="11"/>
                <c:pt idx="0">
                  <c:v>100</c:v>
                </c:pt>
                <c:pt idx="1">
                  <c:v>98.8</c:v>
                </c:pt>
                <c:pt idx="2">
                  <c:v>87.438</c:v>
                </c:pt>
                <c:pt idx="3">
                  <c:v>84.552546</c:v>
                </c:pt>
                <c:pt idx="4">
                  <c:v>85.059861276</c:v>
                </c:pt>
                <c:pt idx="5">
                  <c:v>87.78177683683201</c:v>
                </c:pt>
                <c:pt idx="6">
                  <c:v>93.39981055438926</c:v>
                </c:pt>
                <c:pt idx="7">
                  <c:v>96.94900335545606</c:v>
                </c:pt>
                <c:pt idx="8">
                  <c:v>97.23985036552241</c:v>
                </c:pt>
                <c:pt idx="9">
                  <c:v>95.0033338071154</c:v>
                </c:pt>
                <c:pt idx="10">
                  <c:v>94.71832380569406</c:v>
                </c:pt>
              </c:numCache>
            </c:numRef>
          </c:val>
          <c:smooth val="0"/>
        </c:ser>
        <c:marker val="1"/>
        <c:axId val="65767793"/>
        <c:axId val="55039226"/>
      </c:lineChart>
      <c:catAx>
        <c:axId val="65767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39226"/>
        <c:crosses val="autoZero"/>
        <c:auto val="1"/>
        <c:lblOffset val="100"/>
        <c:noMultiLvlLbl val="0"/>
      </c:catAx>
      <c:valAx>
        <c:axId val="5503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7677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Slovensko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Graf6!$A$4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Graf6!$B$4:$M$4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Graf6!$A$5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Graf6!$B$3:$M$3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Graf6!$B$5:$M$5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  <c:max val="11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1917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Graf6!$A$13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Graf6!$B$13:$M$13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Graf6!$A$14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Graf6!$B$12:$M$12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Graf6!$B$14:$M$14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9230371"/>
        <c:axId val="38855612"/>
      </c:line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11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3037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Maďarsko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Graf6!$A$20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Graf6!$B$20:$M$20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Graf6!$A$21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Graf6!$B$19:$M$19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Graf6!$B$21:$M$21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14156189"/>
        <c:axId val="60296838"/>
      </c:line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  <c:max val="105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56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Poľsko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Graf6!$A$27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Graf6!$B$27:$M$27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Graf6!$A$28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Graf6!$B$26:$M$26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5800631"/>
        <c:axId val="52205680"/>
      </c:lineChart>
      <c:catAx>
        <c:axId val="5800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ax val="130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Slovinsko ( lambda = 400 )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Graf6!$A$34</c:f>
              <c:strCache>
                <c:ptCount val="1"/>
                <c:pt idx="0">
                  <c:v>Skut. Dáta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Graf6!$A$35</c:f>
              <c:strCache>
                <c:ptCount val="1"/>
                <c:pt idx="0">
                  <c:v>HP-filter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89073"/>
        <c:axId val="801658"/>
      </c:lineChart>
      <c:catAx>
        <c:axId val="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  <c:max val="115"/>
          <c:min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9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Použitie rôznych hodnôt parametra λ v HP-filtry na index HDP v Českej republike za roky 1989-2000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Graf6!$A$62</c:f>
              <c:strCache>
                <c:ptCount val="1"/>
                <c:pt idx="0">
                  <c:v>Skut. Dáta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Graf6!$B$61:$M$61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Graf6!$B$62:$M$62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Graf6!$A$63</c:f>
              <c:strCache>
                <c:ptCount val="1"/>
                <c:pt idx="0">
                  <c:v>λ=400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Graf6!$B$63:$M$63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Graf6!$A$64</c:f>
              <c:strCache>
                <c:ptCount val="1"/>
                <c:pt idx="0">
                  <c:v>λ=200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Graf6!$B$64:$M$64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Graf6!$A$65</c:f>
              <c:strCache>
                <c:ptCount val="1"/>
                <c:pt idx="0">
                  <c:v>λ=50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Graf6!$B$65:$M$65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Graf6!$A$66</c:f>
              <c:strCache>
                <c:ptCount val="1"/>
                <c:pt idx="0">
                  <c:v>λ=10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Graf6!$B$61:$M$61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Graf6!$B$66:$M$66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7214923"/>
        <c:axId val="64934308"/>
      </c:lineChart>
      <c:catAx>
        <c:axId val="72149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934308"/>
        <c:crosses val="autoZero"/>
        <c:auto val="1"/>
        <c:lblOffset val="100"/>
        <c:noMultiLvlLbl val="0"/>
      </c:catAx>
      <c:valAx>
        <c:axId val="6493430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2149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'[1]List2'!$A$14</c:f>
              <c:strCache>
                <c:ptCount val="1"/>
                <c:pt idx="0">
                  <c:v>Estónsko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'[1]List2'!$B$13:$L$13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'[1]List2'!$B$14:$L$14</c:f>
              <c:numCache>
                <c:ptCount val="11"/>
                <c:pt idx="0">
                  <c:v>100</c:v>
                </c:pt>
                <c:pt idx="1">
                  <c:v>91.9</c:v>
                </c:pt>
                <c:pt idx="2">
                  <c:v>79.40160000000002</c:v>
                </c:pt>
                <c:pt idx="3">
                  <c:v>68.12657280000002</c:v>
                </c:pt>
                <c:pt idx="4">
                  <c:v>61.99518124800002</c:v>
                </c:pt>
                <c:pt idx="5">
                  <c:v>60.75527762304002</c:v>
                </c:pt>
                <c:pt idx="6">
                  <c:v>63.36775456083074</c:v>
                </c:pt>
                <c:pt idx="7">
                  <c:v>65.83909698870315</c:v>
                </c:pt>
                <c:pt idx="8">
                  <c:v>72.81804126950567</c:v>
                </c:pt>
                <c:pt idx="9">
                  <c:v>75.7307629202859</c:v>
                </c:pt>
                <c:pt idx="10">
                  <c:v>75.7307629202859</c:v>
                </c:pt>
              </c:numCache>
            </c:numRef>
          </c:val>
          <c:smooth val="0"/>
        </c:ser>
        <c:marker val="1"/>
        <c:axId val="25590987"/>
        <c:axId val="28992292"/>
      </c:lineChart>
      <c:catAx>
        <c:axId val="25590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92292"/>
        <c:crosses val="autoZero"/>
        <c:auto val="1"/>
        <c:lblOffset val="100"/>
        <c:noMultiLvlLbl val="0"/>
      </c:catAx>
      <c:valAx>
        <c:axId val="289922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90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'[1]List2'!$A$16</c:f>
              <c:strCache>
                <c:ptCount val="1"/>
                <c:pt idx="0">
                  <c:v>Gruzínsko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'[1]List2'!$B$15:$L$15</c:f>
              <c:strCache>
                <c:ptCount val="1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T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'[1]List2'!$B$16:$L$16</c:f>
              <c:numCache>
                <c:ptCount val="11"/>
                <c:pt idx="0">
                  <c:v>100</c:v>
                </c:pt>
                <c:pt idx="1">
                  <c:v>87.6</c:v>
                </c:pt>
                <c:pt idx="2">
                  <c:v>69.5544</c:v>
                </c:pt>
                <c:pt idx="3">
                  <c:v>38.3940288</c:v>
                </c:pt>
                <c:pt idx="4">
                  <c:v>28.6419454848</c:v>
                </c:pt>
                <c:pt idx="5">
                  <c:v>25.3767636995328</c:v>
                </c:pt>
                <c:pt idx="6">
                  <c:v>25.985806028321587</c:v>
                </c:pt>
                <c:pt idx="7">
                  <c:v>28.714315661295352</c:v>
                </c:pt>
                <c:pt idx="8">
                  <c:v>31.872890384037845</c:v>
                </c:pt>
                <c:pt idx="9">
                  <c:v>32.79720420517495</c:v>
                </c:pt>
                <c:pt idx="10">
                  <c:v>33.7811203313302</c:v>
                </c:pt>
              </c:numCache>
            </c:numRef>
          </c:val>
          <c:smooth val="0"/>
        </c:ser>
        <c:marker val="1"/>
        <c:axId val="59604037"/>
        <c:axId val="66674286"/>
      </c:lineChart>
      <c:catAx>
        <c:axId val="59604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74286"/>
        <c:crosses val="autoZero"/>
        <c:auto val="1"/>
        <c:lblOffset val="100"/>
        <c:noMultiLvlLbl val="0"/>
      </c:catAx>
      <c:valAx>
        <c:axId val="666742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04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'[1]List2'!$A$18</c:f>
              <c:strCache>
                <c:ptCount val="1"/>
                <c:pt idx="0">
                  <c:v>Chorvátsko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'[1]List2'!$B$17:$L$17</c:f>
              <c:strCache>
                <c:ptCount val="11"/>
                <c:pt idx="0">
                  <c:v>1989</c:v>
                </c:pt>
                <c:pt idx="1">
                  <c:v>T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</c:strCache>
            </c:strRef>
          </c:cat>
          <c:val>
            <c:numRef>
              <c:f>'[1]List2'!$B$18:$L$18</c:f>
              <c:numCache>
                <c:ptCount val="11"/>
                <c:pt idx="0">
                  <c:v>100</c:v>
                </c:pt>
                <c:pt idx="1">
                  <c:v>92.9</c:v>
                </c:pt>
                <c:pt idx="2">
                  <c:v>73.2981</c:v>
                </c:pt>
                <c:pt idx="3">
                  <c:v>64.7222223</c:v>
                </c:pt>
                <c:pt idx="4">
                  <c:v>59.544444516</c:v>
                </c:pt>
                <c:pt idx="5">
                  <c:v>63.05756674244401</c:v>
                </c:pt>
                <c:pt idx="6">
                  <c:v>67.3454812809302</c:v>
                </c:pt>
                <c:pt idx="7">
                  <c:v>71.38621015778601</c:v>
                </c:pt>
                <c:pt idx="8">
                  <c:v>76.0263138180421</c:v>
                </c:pt>
                <c:pt idx="9">
                  <c:v>77.77491903585705</c:v>
                </c:pt>
                <c:pt idx="10">
                  <c:v>77.23049460260606</c:v>
                </c:pt>
              </c:numCache>
            </c:numRef>
          </c:val>
          <c:smooth val="0"/>
        </c:ser>
        <c:marker val="1"/>
        <c:axId val="63197663"/>
        <c:axId val="31908056"/>
      </c:lineChart>
      <c:catAx>
        <c:axId val="63197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08056"/>
        <c:crosses val="autoZero"/>
        <c:auto val="1"/>
        <c:lblOffset val="100"/>
        <c:noMultiLvlLbl val="0"/>
      </c:catAx>
      <c:valAx>
        <c:axId val="31908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197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pattFill prst="pct2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chart" Target="/xl/charts/chart5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Relationship Id="rId3" Type="http://schemas.openxmlformats.org/officeDocument/2006/relationships/chart" Target="/xl/charts/chart5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chart" Target="/xl/charts/chart64.xml" /><Relationship Id="rId6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Relationship Id="rId3" Type="http://schemas.openxmlformats.org/officeDocument/2006/relationships/chart" Target="/xl/charts/chart37.xml" /><Relationship Id="rId4" Type="http://schemas.openxmlformats.org/officeDocument/2006/relationships/chart" Target="/xl/charts/chart38.xml" /><Relationship Id="rId5" Type="http://schemas.openxmlformats.org/officeDocument/2006/relationships/chart" Target="/xl/charts/chart3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Relationship Id="rId3" Type="http://schemas.openxmlformats.org/officeDocument/2006/relationships/chart" Target="/xl/charts/chart49.xml" /><Relationship Id="rId4" Type="http://schemas.openxmlformats.org/officeDocument/2006/relationships/chart" Target="/xl/charts/chart50.xml" /><Relationship Id="rId5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3</xdr:col>
      <xdr:colOff>85725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9525" y="361950"/>
        <a:ext cx="2133600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2</xdr:row>
      <xdr:rowOff>28575</xdr:rowOff>
    </xdr:from>
    <xdr:to>
      <xdr:col>6</xdr:col>
      <xdr:colOff>57150</xdr:colOff>
      <xdr:row>12</xdr:row>
      <xdr:rowOff>142875</xdr:rowOff>
    </xdr:to>
    <xdr:graphicFrame>
      <xdr:nvGraphicFramePr>
        <xdr:cNvPr id="2" name="Chart 2"/>
        <xdr:cNvGraphicFramePr/>
      </xdr:nvGraphicFramePr>
      <xdr:xfrm>
        <a:off x="2047875" y="361950"/>
        <a:ext cx="212407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2</xdr:row>
      <xdr:rowOff>28575</xdr:rowOff>
    </xdr:from>
    <xdr:to>
      <xdr:col>9</xdr:col>
      <xdr:colOff>76200</xdr:colOff>
      <xdr:row>12</xdr:row>
      <xdr:rowOff>142875</xdr:rowOff>
    </xdr:to>
    <xdr:graphicFrame>
      <xdr:nvGraphicFramePr>
        <xdr:cNvPr id="3" name="Chart 3"/>
        <xdr:cNvGraphicFramePr/>
      </xdr:nvGraphicFramePr>
      <xdr:xfrm>
        <a:off x="4124325" y="361950"/>
        <a:ext cx="2124075" cy="1733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3</xdr:col>
      <xdr:colOff>66675</xdr:colOff>
      <xdr:row>23</xdr:row>
      <xdr:rowOff>114300</xdr:rowOff>
    </xdr:to>
    <xdr:graphicFrame>
      <xdr:nvGraphicFramePr>
        <xdr:cNvPr id="4" name="Chart 4"/>
        <xdr:cNvGraphicFramePr/>
      </xdr:nvGraphicFramePr>
      <xdr:xfrm>
        <a:off x="0" y="2114550"/>
        <a:ext cx="2124075" cy="1733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6</xdr:col>
      <xdr:colOff>66675</xdr:colOff>
      <xdr:row>23</xdr:row>
      <xdr:rowOff>142875</xdr:rowOff>
    </xdr:to>
    <xdr:graphicFrame>
      <xdr:nvGraphicFramePr>
        <xdr:cNvPr id="5" name="Chart 5"/>
        <xdr:cNvGraphicFramePr/>
      </xdr:nvGraphicFramePr>
      <xdr:xfrm>
        <a:off x="2057400" y="2114550"/>
        <a:ext cx="212407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9</xdr:col>
      <xdr:colOff>66675</xdr:colOff>
      <xdr:row>23</xdr:row>
      <xdr:rowOff>142875</xdr:rowOff>
    </xdr:to>
    <xdr:graphicFrame>
      <xdr:nvGraphicFramePr>
        <xdr:cNvPr id="6" name="Chart 6"/>
        <xdr:cNvGraphicFramePr/>
      </xdr:nvGraphicFramePr>
      <xdr:xfrm>
        <a:off x="4114800" y="2114550"/>
        <a:ext cx="2124075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3</xdr:col>
      <xdr:colOff>66675</xdr:colOff>
      <xdr:row>34</xdr:row>
      <xdr:rowOff>142875</xdr:rowOff>
    </xdr:to>
    <xdr:graphicFrame>
      <xdr:nvGraphicFramePr>
        <xdr:cNvPr id="7" name="Chart 7"/>
        <xdr:cNvGraphicFramePr/>
      </xdr:nvGraphicFramePr>
      <xdr:xfrm>
        <a:off x="0" y="3895725"/>
        <a:ext cx="2124075" cy="1762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6</xdr:col>
      <xdr:colOff>66675</xdr:colOff>
      <xdr:row>34</xdr:row>
      <xdr:rowOff>142875</xdr:rowOff>
    </xdr:to>
    <xdr:graphicFrame>
      <xdr:nvGraphicFramePr>
        <xdr:cNvPr id="8" name="Chart 8"/>
        <xdr:cNvGraphicFramePr/>
      </xdr:nvGraphicFramePr>
      <xdr:xfrm>
        <a:off x="2057400" y="3895725"/>
        <a:ext cx="2124075" cy="1762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9</xdr:col>
      <xdr:colOff>66675</xdr:colOff>
      <xdr:row>34</xdr:row>
      <xdr:rowOff>142875</xdr:rowOff>
    </xdr:to>
    <xdr:graphicFrame>
      <xdr:nvGraphicFramePr>
        <xdr:cNvPr id="9" name="Chart 9"/>
        <xdr:cNvGraphicFramePr/>
      </xdr:nvGraphicFramePr>
      <xdr:xfrm>
        <a:off x="4114800" y="3895725"/>
        <a:ext cx="2124075" cy="1762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3</xdr:col>
      <xdr:colOff>66675</xdr:colOff>
      <xdr:row>45</xdr:row>
      <xdr:rowOff>142875</xdr:rowOff>
    </xdr:to>
    <xdr:graphicFrame>
      <xdr:nvGraphicFramePr>
        <xdr:cNvPr id="10" name="Chart 10"/>
        <xdr:cNvGraphicFramePr/>
      </xdr:nvGraphicFramePr>
      <xdr:xfrm>
        <a:off x="0" y="5676900"/>
        <a:ext cx="2124075" cy="1762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6</xdr:col>
      <xdr:colOff>66675</xdr:colOff>
      <xdr:row>45</xdr:row>
      <xdr:rowOff>142875</xdr:rowOff>
    </xdr:to>
    <xdr:graphicFrame>
      <xdr:nvGraphicFramePr>
        <xdr:cNvPr id="11" name="Chart 11"/>
        <xdr:cNvGraphicFramePr/>
      </xdr:nvGraphicFramePr>
      <xdr:xfrm>
        <a:off x="2057400" y="5676900"/>
        <a:ext cx="2124075" cy="1762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9</xdr:col>
      <xdr:colOff>66675</xdr:colOff>
      <xdr:row>45</xdr:row>
      <xdr:rowOff>142875</xdr:rowOff>
    </xdr:to>
    <xdr:graphicFrame>
      <xdr:nvGraphicFramePr>
        <xdr:cNvPr id="12" name="Chart 12"/>
        <xdr:cNvGraphicFramePr/>
      </xdr:nvGraphicFramePr>
      <xdr:xfrm>
        <a:off x="4114800" y="5676900"/>
        <a:ext cx="2124075" cy="1762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3</xdr:col>
      <xdr:colOff>66675</xdr:colOff>
      <xdr:row>56</xdr:row>
      <xdr:rowOff>142875</xdr:rowOff>
    </xdr:to>
    <xdr:graphicFrame>
      <xdr:nvGraphicFramePr>
        <xdr:cNvPr id="13" name="Chart 13"/>
        <xdr:cNvGraphicFramePr/>
      </xdr:nvGraphicFramePr>
      <xdr:xfrm>
        <a:off x="0" y="7458075"/>
        <a:ext cx="2124075" cy="1762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0</xdr:colOff>
      <xdr:row>46</xdr:row>
      <xdr:rowOff>0</xdr:rowOff>
    </xdr:from>
    <xdr:to>
      <xdr:col>6</xdr:col>
      <xdr:colOff>66675</xdr:colOff>
      <xdr:row>56</xdr:row>
      <xdr:rowOff>142875</xdr:rowOff>
    </xdr:to>
    <xdr:graphicFrame>
      <xdr:nvGraphicFramePr>
        <xdr:cNvPr id="14" name="Chart 14"/>
        <xdr:cNvGraphicFramePr/>
      </xdr:nvGraphicFramePr>
      <xdr:xfrm>
        <a:off x="2057400" y="7458075"/>
        <a:ext cx="2124075" cy="1762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0</xdr:colOff>
      <xdr:row>46</xdr:row>
      <xdr:rowOff>0</xdr:rowOff>
    </xdr:from>
    <xdr:to>
      <xdr:col>9</xdr:col>
      <xdr:colOff>66675</xdr:colOff>
      <xdr:row>56</xdr:row>
      <xdr:rowOff>142875</xdr:rowOff>
    </xdr:to>
    <xdr:graphicFrame>
      <xdr:nvGraphicFramePr>
        <xdr:cNvPr id="15" name="Chart 15"/>
        <xdr:cNvGraphicFramePr/>
      </xdr:nvGraphicFramePr>
      <xdr:xfrm>
        <a:off x="4114800" y="7458075"/>
        <a:ext cx="2124075" cy="1762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9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85800" y="971550"/>
        <a:ext cx="54864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44</xdr:row>
      <xdr:rowOff>152400</xdr:rowOff>
    </xdr:to>
    <xdr:graphicFrame>
      <xdr:nvGraphicFramePr>
        <xdr:cNvPr id="2" name="Chart 4"/>
        <xdr:cNvGraphicFramePr/>
      </xdr:nvGraphicFramePr>
      <xdr:xfrm>
        <a:off x="685800" y="4533900"/>
        <a:ext cx="5486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27</xdr:row>
      <xdr:rowOff>0</xdr:rowOff>
    </xdr:from>
    <xdr:to>
      <xdr:col>13</xdr:col>
      <xdr:colOff>476250</xdr:colOff>
      <xdr:row>40</xdr:row>
      <xdr:rowOff>9525</xdr:rowOff>
    </xdr:to>
    <xdr:graphicFrame>
      <xdr:nvGraphicFramePr>
        <xdr:cNvPr id="3" name="Chart 5"/>
        <xdr:cNvGraphicFramePr/>
      </xdr:nvGraphicFramePr>
      <xdr:xfrm>
        <a:off x="6353175" y="4371975"/>
        <a:ext cx="3038475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619125</xdr:colOff>
      <xdr:row>26</xdr:row>
      <xdr:rowOff>152400</xdr:rowOff>
    </xdr:from>
    <xdr:to>
      <xdr:col>18</xdr:col>
      <xdr:colOff>238125</xdr:colOff>
      <xdr:row>40</xdr:row>
      <xdr:rowOff>9525</xdr:rowOff>
    </xdr:to>
    <xdr:graphicFrame>
      <xdr:nvGraphicFramePr>
        <xdr:cNvPr id="4" name="Chart 6"/>
        <xdr:cNvGraphicFramePr/>
      </xdr:nvGraphicFramePr>
      <xdr:xfrm>
        <a:off x="9534525" y="4362450"/>
        <a:ext cx="3048000" cy="2124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304800</xdr:colOff>
      <xdr:row>27</xdr:row>
      <xdr:rowOff>0</xdr:rowOff>
    </xdr:from>
    <xdr:to>
      <xdr:col>22</xdr:col>
      <xdr:colOff>609600</xdr:colOff>
      <xdr:row>40</xdr:row>
      <xdr:rowOff>28575</xdr:rowOff>
    </xdr:to>
    <xdr:graphicFrame>
      <xdr:nvGraphicFramePr>
        <xdr:cNvPr id="5" name="Chart 7"/>
        <xdr:cNvGraphicFramePr/>
      </xdr:nvGraphicFramePr>
      <xdr:xfrm>
        <a:off x="12649200" y="4371975"/>
        <a:ext cx="3048000" cy="2133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85800" y="647700"/>
        <a:ext cx="54864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685800" y="3562350"/>
        <a:ext cx="54864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685800" y="6477000"/>
        <a:ext cx="5486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1</xdr:row>
      <xdr:rowOff>0</xdr:rowOff>
    </xdr:from>
    <xdr:to>
      <xdr:col>20</xdr:col>
      <xdr:colOff>485775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8924925" y="161925"/>
        <a:ext cx="52768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22</xdr:row>
      <xdr:rowOff>0</xdr:rowOff>
    </xdr:from>
    <xdr:to>
      <xdr:col>20</xdr:col>
      <xdr:colOff>485775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8915400" y="3562350"/>
        <a:ext cx="528637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41</xdr:row>
      <xdr:rowOff>0</xdr:rowOff>
    </xdr:from>
    <xdr:to>
      <xdr:col>20</xdr:col>
      <xdr:colOff>495300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8915400" y="6638925"/>
        <a:ext cx="5295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14</xdr:col>
      <xdr:colOff>504825</xdr:colOff>
      <xdr:row>58</xdr:row>
      <xdr:rowOff>28575</xdr:rowOff>
    </xdr:to>
    <xdr:graphicFrame>
      <xdr:nvGraphicFramePr>
        <xdr:cNvPr id="4" name="Chart 4"/>
        <xdr:cNvGraphicFramePr/>
      </xdr:nvGraphicFramePr>
      <xdr:xfrm>
        <a:off x="4800600" y="6638925"/>
        <a:ext cx="53054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7</xdr:col>
      <xdr:colOff>514350</xdr:colOff>
      <xdr:row>58</xdr:row>
      <xdr:rowOff>38100</xdr:rowOff>
    </xdr:to>
    <xdr:graphicFrame>
      <xdr:nvGraphicFramePr>
        <xdr:cNvPr id="5" name="Chart 5"/>
        <xdr:cNvGraphicFramePr/>
      </xdr:nvGraphicFramePr>
      <xdr:xfrm>
        <a:off x="0" y="6638925"/>
        <a:ext cx="5314950" cy="2790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200025</xdr:colOff>
      <xdr:row>68</xdr:row>
      <xdr:rowOff>28575</xdr:rowOff>
    </xdr:from>
    <xdr:to>
      <xdr:col>7</xdr:col>
      <xdr:colOff>666750</xdr:colOff>
      <xdr:row>85</xdr:row>
      <xdr:rowOff>19050</xdr:rowOff>
    </xdr:to>
    <xdr:graphicFrame>
      <xdr:nvGraphicFramePr>
        <xdr:cNvPr id="6" name="Chart 6"/>
        <xdr:cNvGraphicFramePr/>
      </xdr:nvGraphicFramePr>
      <xdr:xfrm>
        <a:off x="200025" y="11191875"/>
        <a:ext cx="52673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3</xdr:col>
      <xdr:colOff>76200</xdr:colOff>
      <xdr:row>13</xdr:row>
      <xdr:rowOff>0</xdr:rowOff>
    </xdr:to>
    <xdr:graphicFrame>
      <xdr:nvGraphicFramePr>
        <xdr:cNvPr id="1" name="Chart 17"/>
        <xdr:cNvGraphicFramePr/>
      </xdr:nvGraphicFramePr>
      <xdr:xfrm>
        <a:off x="9525" y="352425"/>
        <a:ext cx="21240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28575</xdr:rowOff>
    </xdr:from>
    <xdr:to>
      <xdr:col>6</xdr:col>
      <xdr:colOff>66675</xdr:colOff>
      <xdr:row>13</xdr:row>
      <xdr:rowOff>9525</xdr:rowOff>
    </xdr:to>
    <xdr:graphicFrame>
      <xdr:nvGraphicFramePr>
        <xdr:cNvPr id="2" name="Chart 18"/>
        <xdr:cNvGraphicFramePr/>
      </xdr:nvGraphicFramePr>
      <xdr:xfrm>
        <a:off x="2057400" y="361950"/>
        <a:ext cx="212407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28575</xdr:rowOff>
    </xdr:from>
    <xdr:to>
      <xdr:col>9</xdr:col>
      <xdr:colOff>66675</xdr:colOff>
      <xdr:row>13</xdr:row>
      <xdr:rowOff>9525</xdr:rowOff>
    </xdr:to>
    <xdr:graphicFrame>
      <xdr:nvGraphicFramePr>
        <xdr:cNvPr id="3" name="Chart 19"/>
        <xdr:cNvGraphicFramePr/>
      </xdr:nvGraphicFramePr>
      <xdr:xfrm>
        <a:off x="4114800" y="361950"/>
        <a:ext cx="21240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0</xdr:rowOff>
    </xdr:from>
    <xdr:to>
      <xdr:col>3</xdr:col>
      <xdr:colOff>85725</xdr:colOff>
      <xdr:row>23</xdr:row>
      <xdr:rowOff>142875</xdr:rowOff>
    </xdr:to>
    <xdr:graphicFrame>
      <xdr:nvGraphicFramePr>
        <xdr:cNvPr id="4" name="Chart 20"/>
        <xdr:cNvGraphicFramePr/>
      </xdr:nvGraphicFramePr>
      <xdr:xfrm>
        <a:off x="19050" y="2114550"/>
        <a:ext cx="2124075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13</xdr:row>
      <xdr:rowOff>0</xdr:rowOff>
    </xdr:from>
    <xdr:to>
      <xdr:col>6</xdr:col>
      <xdr:colOff>66675</xdr:colOff>
      <xdr:row>23</xdr:row>
      <xdr:rowOff>142875</xdr:rowOff>
    </xdr:to>
    <xdr:graphicFrame>
      <xdr:nvGraphicFramePr>
        <xdr:cNvPr id="5" name="Chart 21"/>
        <xdr:cNvGraphicFramePr/>
      </xdr:nvGraphicFramePr>
      <xdr:xfrm>
        <a:off x="2057400" y="2114550"/>
        <a:ext cx="2124075" cy="1762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9</xdr:col>
      <xdr:colOff>66675</xdr:colOff>
      <xdr:row>23</xdr:row>
      <xdr:rowOff>142875</xdr:rowOff>
    </xdr:to>
    <xdr:graphicFrame>
      <xdr:nvGraphicFramePr>
        <xdr:cNvPr id="6" name="Chart 22"/>
        <xdr:cNvGraphicFramePr/>
      </xdr:nvGraphicFramePr>
      <xdr:xfrm>
        <a:off x="4114800" y="2114550"/>
        <a:ext cx="2124075" cy="1762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24</xdr:row>
      <xdr:rowOff>0</xdr:rowOff>
    </xdr:from>
    <xdr:to>
      <xdr:col>3</xdr:col>
      <xdr:colOff>85725</xdr:colOff>
      <xdr:row>34</xdr:row>
      <xdr:rowOff>142875</xdr:rowOff>
    </xdr:to>
    <xdr:graphicFrame>
      <xdr:nvGraphicFramePr>
        <xdr:cNvPr id="7" name="Chart 23"/>
        <xdr:cNvGraphicFramePr/>
      </xdr:nvGraphicFramePr>
      <xdr:xfrm>
        <a:off x="19050" y="3895725"/>
        <a:ext cx="2124075" cy="1762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24</xdr:row>
      <xdr:rowOff>0</xdr:rowOff>
    </xdr:from>
    <xdr:to>
      <xdr:col>6</xdr:col>
      <xdr:colOff>66675</xdr:colOff>
      <xdr:row>34</xdr:row>
      <xdr:rowOff>142875</xdr:rowOff>
    </xdr:to>
    <xdr:graphicFrame>
      <xdr:nvGraphicFramePr>
        <xdr:cNvPr id="8" name="Chart 24"/>
        <xdr:cNvGraphicFramePr/>
      </xdr:nvGraphicFramePr>
      <xdr:xfrm>
        <a:off x="2057400" y="3895725"/>
        <a:ext cx="2124075" cy="1762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24</xdr:row>
      <xdr:rowOff>0</xdr:rowOff>
    </xdr:from>
    <xdr:to>
      <xdr:col>9</xdr:col>
      <xdr:colOff>66675</xdr:colOff>
      <xdr:row>34</xdr:row>
      <xdr:rowOff>142875</xdr:rowOff>
    </xdr:to>
    <xdr:graphicFrame>
      <xdr:nvGraphicFramePr>
        <xdr:cNvPr id="9" name="Chart 25"/>
        <xdr:cNvGraphicFramePr/>
      </xdr:nvGraphicFramePr>
      <xdr:xfrm>
        <a:off x="4114800" y="3895725"/>
        <a:ext cx="2124075" cy="1762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35</xdr:row>
      <xdr:rowOff>0</xdr:rowOff>
    </xdr:from>
    <xdr:to>
      <xdr:col>6</xdr:col>
      <xdr:colOff>66675</xdr:colOff>
      <xdr:row>45</xdr:row>
      <xdr:rowOff>142875</xdr:rowOff>
    </xdr:to>
    <xdr:graphicFrame>
      <xdr:nvGraphicFramePr>
        <xdr:cNvPr id="10" name="Chart 27"/>
        <xdr:cNvGraphicFramePr/>
      </xdr:nvGraphicFramePr>
      <xdr:xfrm>
        <a:off x="2057400" y="5676900"/>
        <a:ext cx="2124075" cy="1762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9525" y="971550"/>
        <a:ext cx="34194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10</xdr:col>
      <xdr:colOff>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429000" y="971550"/>
        <a:ext cx="34290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9525" y="4210050"/>
        <a:ext cx="341947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10</xdr:col>
      <xdr:colOff>0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3429000" y="4210050"/>
        <a:ext cx="3429000" cy="2914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85800" y="847725"/>
        <a:ext cx="54864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9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85800" y="3762375"/>
        <a:ext cx="548640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9</xdr:col>
      <xdr:colOff>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685800" y="6677025"/>
        <a:ext cx="5486400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85800" y="847725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0</xdr:colOff>
      <xdr:row>51</xdr:row>
      <xdr:rowOff>0</xdr:rowOff>
    </xdr:to>
    <xdr:graphicFrame>
      <xdr:nvGraphicFramePr>
        <xdr:cNvPr id="2" name="Chart 2"/>
        <xdr:cNvGraphicFramePr/>
      </xdr:nvGraphicFramePr>
      <xdr:xfrm>
        <a:off x="685800" y="4733925"/>
        <a:ext cx="54864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10</xdr:col>
      <xdr:colOff>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9525" y="523875"/>
        <a:ext cx="68484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22</xdr:row>
      <xdr:rowOff>0</xdr:rowOff>
    </xdr:from>
    <xdr:to>
      <xdr:col>4</xdr:col>
      <xdr:colOff>571500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314325" y="3667125"/>
        <a:ext cx="30003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114300</xdr:colOff>
      <xdr:row>22</xdr:row>
      <xdr:rowOff>0</xdr:rowOff>
    </xdr:from>
    <xdr:to>
      <xdr:col>9</xdr:col>
      <xdr:colOff>314325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543300" y="3667125"/>
        <a:ext cx="29432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37</xdr:row>
      <xdr:rowOff>0</xdr:rowOff>
    </xdr:from>
    <xdr:to>
      <xdr:col>4</xdr:col>
      <xdr:colOff>561975</xdr:colOff>
      <xdr:row>51</xdr:row>
      <xdr:rowOff>0</xdr:rowOff>
    </xdr:to>
    <xdr:graphicFrame>
      <xdr:nvGraphicFramePr>
        <xdr:cNvPr id="4" name="Chart 4"/>
        <xdr:cNvGraphicFramePr/>
      </xdr:nvGraphicFramePr>
      <xdr:xfrm>
        <a:off x="304800" y="6096000"/>
        <a:ext cx="300037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37</xdr:row>
      <xdr:rowOff>0</xdr:rowOff>
    </xdr:from>
    <xdr:to>
      <xdr:col>9</xdr:col>
      <xdr:colOff>314325</xdr:colOff>
      <xdr:row>51</xdr:row>
      <xdr:rowOff>0</xdr:rowOff>
    </xdr:to>
    <xdr:graphicFrame>
      <xdr:nvGraphicFramePr>
        <xdr:cNvPr id="5" name="Chart 5"/>
        <xdr:cNvGraphicFramePr/>
      </xdr:nvGraphicFramePr>
      <xdr:xfrm>
        <a:off x="3543300" y="6096000"/>
        <a:ext cx="2943225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0</xdr:rowOff>
    </xdr:from>
    <xdr:to>
      <xdr:col>5</xdr:col>
      <xdr:colOff>323850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9525" y="1047750"/>
        <a:ext cx="37433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6</xdr:row>
      <xdr:rowOff>0</xdr:rowOff>
    </xdr:from>
    <xdr:to>
      <xdr:col>10</xdr:col>
      <xdr:colOff>676275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3790950" y="1047750"/>
        <a:ext cx="3743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25</xdr:row>
      <xdr:rowOff>38100</xdr:rowOff>
    </xdr:from>
    <xdr:to>
      <xdr:col>5</xdr:col>
      <xdr:colOff>323850</xdr:colOff>
      <xdr:row>44</xdr:row>
      <xdr:rowOff>0</xdr:rowOff>
    </xdr:to>
    <xdr:graphicFrame>
      <xdr:nvGraphicFramePr>
        <xdr:cNvPr id="3" name="Chart 4"/>
        <xdr:cNvGraphicFramePr/>
      </xdr:nvGraphicFramePr>
      <xdr:xfrm>
        <a:off x="9525" y="4162425"/>
        <a:ext cx="3743325" cy="3038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361950</xdr:colOff>
      <xdr:row>25</xdr:row>
      <xdr:rowOff>38100</xdr:rowOff>
    </xdr:from>
    <xdr:to>
      <xdr:col>10</xdr:col>
      <xdr:colOff>676275</xdr:colOff>
      <xdr:row>43</xdr:row>
      <xdr:rowOff>152400</xdr:rowOff>
    </xdr:to>
    <xdr:graphicFrame>
      <xdr:nvGraphicFramePr>
        <xdr:cNvPr id="4" name="Chart 5"/>
        <xdr:cNvGraphicFramePr/>
      </xdr:nvGraphicFramePr>
      <xdr:xfrm>
        <a:off x="3790950" y="4162425"/>
        <a:ext cx="3743325" cy="3028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85800" y="647700"/>
        <a:ext cx="54864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50</xdr:row>
      <xdr:rowOff>0</xdr:rowOff>
    </xdr:to>
    <xdr:graphicFrame>
      <xdr:nvGraphicFramePr>
        <xdr:cNvPr id="2" name="Chart 3"/>
        <xdr:cNvGraphicFramePr/>
      </xdr:nvGraphicFramePr>
      <xdr:xfrm>
        <a:off x="685800" y="5829300"/>
        <a:ext cx="54864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34</xdr:row>
      <xdr:rowOff>0</xdr:rowOff>
    </xdr:to>
    <xdr:graphicFrame>
      <xdr:nvGraphicFramePr>
        <xdr:cNvPr id="3" name="Chart 4"/>
        <xdr:cNvGraphicFramePr/>
      </xdr:nvGraphicFramePr>
      <xdr:xfrm>
        <a:off x="685800" y="3238500"/>
        <a:ext cx="548640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9</xdr:col>
      <xdr:colOff>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85800" y="809625"/>
        <a:ext cx="5486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47</xdr:row>
      <xdr:rowOff>0</xdr:rowOff>
    </xdr:to>
    <xdr:graphicFrame>
      <xdr:nvGraphicFramePr>
        <xdr:cNvPr id="2" name="Chart 2"/>
        <xdr:cNvGraphicFramePr/>
      </xdr:nvGraphicFramePr>
      <xdr:xfrm>
        <a:off x="685800" y="4533900"/>
        <a:ext cx="5486400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52</xdr:row>
      <xdr:rowOff>0</xdr:rowOff>
    </xdr:from>
    <xdr:to>
      <xdr:col>4</xdr:col>
      <xdr:colOff>285750</xdr:colOff>
      <xdr:row>65</xdr:row>
      <xdr:rowOff>0</xdr:rowOff>
    </xdr:to>
    <xdr:graphicFrame>
      <xdr:nvGraphicFramePr>
        <xdr:cNvPr id="3" name="Chart 4"/>
        <xdr:cNvGraphicFramePr/>
      </xdr:nvGraphicFramePr>
      <xdr:xfrm>
        <a:off x="9525" y="8420100"/>
        <a:ext cx="30194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371475</xdr:colOff>
      <xdr:row>52</xdr:row>
      <xdr:rowOff>0</xdr:rowOff>
    </xdr:from>
    <xdr:to>
      <xdr:col>9</xdr:col>
      <xdr:colOff>0</xdr:colOff>
      <xdr:row>65</xdr:row>
      <xdr:rowOff>0</xdr:rowOff>
    </xdr:to>
    <xdr:graphicFrame>
      <xdr:nvGraphicFramePr>
        <xdr:cNvPr id="4" name="Chart 5"/>
        <xdr:cNvGraphicFramePr/>
      </xdr:nvGraphicFramePr>
      <xdr:xfrm>
        <a:off x="3114675" y="8420100"/>
        <a:ext cx="30575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67</xdr:row>
      <xdr:rowOff>0</xdr:rowOff>
    </xdr:from>
    <xdr:to>
      <xdr:col>6</xdr:col>
      <xdr:colOff>333375</xdr:colOff>
      <xdr:row>80</xdr:row>
      <xdr:rowOff>0</xdr:rowOff>
    </xdr:to>
    <xdr:graphicFrame>
      <xdr:nvGraphicFramePr>
        <xdr:cNvPr id="5" name="Chart 6"/>
        <xdr:cNvGraphicFramePr/>
      </xdr:nvGraphicFramePr>
      <xdr:xfrm>
        <a:off x="1371600" y="10848975"/>
        <a:ext cx="3076575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%20prezent&#225;ciu\HDP%20za%20jednotliv&#233;%20krajin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4-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List4"/>
      <sheetName val="List5"/>
      <sheetName val="List6"/>
      <sheetName val="List7"/>
      <sheetName val="List8"/>
      <sheetName val="List9"/>
      <sheetName val="List10"/>
    </sheetNames>
    <sheetDataSet>
      <sheetData sheetId="1">
        <row r="1">
          <cell r="B1">
            <v>1989</v>
          </cell>
          <cell r="C1">
            <v>1990</v>
          </cell>
          <cell r="D1" t="str">
            <v>T</v>
          </cell>
          <cell r="E1">
            <v>1992</v>
          </cell>
          <cell r="F1">
            <v>1993</v>
          </cell>
          <cell r="G1">
            <v>1994</v>
          </cell>
          <cell r="H1">
            <v>1995</v>
          </cell>
          <cell r="I1">
            <v>1996</v>
          </cell>
          <cell r="J1">
            <v>1997</v>
          </cell>
          <cell r="K1">
            <v>1998</v>
          </cell>
          <cell r="L1">
            <v>1999</v>
          </cell>
        </row>
        <row r="2">
          <cell r="A2" t="str">
            <v>Albánsko</v>
          </cell>
          <cell r="B2">
            <v>100</v>
          </cell>
          <cell r="C2">
            <v>90</v>
          </cell>
          <cell r="D2">
            <v>65.07</v>
          </cell>
          <cell r="E2">
            <v>60.38495999999999</v>
          </cell>
          <cell r="F2">
            <v>66.18191615999999</v>
          </cell>
          <cell r="G2">
            <v>72.40301627903999</v>
          </cell>
          <cell r="H2">
            <v>78.84688472787454</v>
          </cell>
          <cell r="I2">
            <v>86.02195123811111</v>
          </cell>
          <cell r="J2">
            <v>80.00041465144334</v>
          </cell>
          <cell r="K2">
            <v>86.4004478235588</v>
          </cell>
          <cell r="L2">
            <v>92.53487961903147</v>
          </cell>
        </row>
        <row r="3">
          <cell r="B3">
            <v>1989</v>
          </cell>
          <cell r="C3">
            <v>1990</v>
          </cell>
          <cell r="D3">
            <v>1991</v>
          </cell>
          <cell r="E3" t="str">
            <v>T</v>
          </cell>
          <cell r="F3">
            <v>1993</v>
          </cell>
          <cell r="G3">
            <v>1994</v>
          </cell>
          <cell r="H3">
            <v>1995</v>
          </cell>
          <cell r="I3">
            <v>1996</v>
          </cell>
          <cell r="J3">
            <v>1997</v>
          </cell>
          <cell r="K3">
            <v>1998</v>
          </cell>
          <cell r="L3">
            <v>1999</v>
          </cell>
        </row>
        <row r="4">
          <cell r="A4" t="str">
            <v>Arménsko</v>
          </cell>
          <cell r="B4">
            <v>100</v>
          </cell>
          <cell r="C4">
            <v>92.6</v>
          </cell>
          <cell r="D4">
            <v>76.7654</v>
          </cell>
          <cell r="E4">
            <v>36.386799599999996</v>
          </cell>
          <cell r="F4">
            <v>31.001553259199998</v>
          </cell>
          <cell r="G4">
            <v>32.6756371351968</v>
          </cell>
          <cell r="H4">
            <v>34.93025609752538</v>
          </cell>
          <cell r="I4">
            <v>36.95621095118185</v>
          </cell>
          <cell r="J4">
            <v>38.10185349066849</v>
          </cell>
          <cell r="K4">
            <v>40.84518694199662</v>
          </cell>
          <cell r="L4">
            <v>42.47899441967649</v>
          </cell>
        </row>
        <row r="5">
          <cell r="B5">
            <v>1989</v>
          </cell>
          <cell r="C5">
            <v>1990</v>
          </cell>
          <cell r="D5">
            <v>1991</v>
          </cell>
          <cell r="E5" t="str">
            <v>T</v>
          </cell>
          <cell r="F5">
            <v>1993</v>
          </cell>
          <cell r="G5">
            <v>1994</v>
          </cell>
          <cell r="H5">
            <v>1995</v>
          </cell>
          <cell r="I5">
            <v>1996</v>
          </cell>
          <cell r="J5">
            <v>1997</v>
          </cell>
          <cell r="K5">
            <v>1998</v>
          </cell>
          <cell r="L5">
            <v>1999</v>
          </cell>
        </row>
        <row r="6">
          <cell r="A6" t="str">
            <v>Azerbajdžan</v>
          </cell>
          <cell r="B6">
            <v>100</v>
          </cell>
          <cell r="C6">
            <v>88.3</v>
          </cell>
          <cell r="D6">
            <v>87.6819</v>
          </cell>
          <cell r="E6">
            <v>67.8657906</v>
          </cell>
          <cell r="F6">
            <v>52.1887929714</v>
          </cell>
          <cell r="G6">
            <v>41.90760075603419</v>
          </cell>
          <cell r="H6">
            <v>36.96250386682216</v>
          </cell>
          <cell r="I6">
            <v>37.443016417090845</v>
          </cell>
          <cell r="J6">
            <v>39.61471136928212</v>
          </cell>
          <cell r="K6">
            <v>43.6554119289489</v>
          </cell>
          <cell r="L6">
            <v>45.27066217032001</v>
          </cell>
        </row>
        <row r="7">
          <cell r="B7">
            <v>1989</v>
          </cell>
          <cell r="C7">
            <v>1990</v>
          </cell>
          <cell r="D7">
            <v>1991</v>
          </cell>
          <cell r="E7" t="str">
            <v>T</v>
          </cell>
          <cell r="F7">
            <v>1993</v>
          </cell>
          <cell r="G7">
            <v>1994</v>
          </cell>
          <cell r="H7">
            <v>1995</v>
          </cell>
          <cell r="I7">
            <v>1996</v>
          </cell>
          <cell r="J7">
            <v>1997</v>
          </cell>
          <cell r="K7">
            <v>1998</v>
          </cell>
          <cell r="L7">
            <v>1999</v>
          </cell>
        </row>
        <row r="8">
          <cell r="A8" t="str">
            <v>Bielorusko</v>
          </cell>
          <cell r="B8">
            <v>100</v>
          </cell>
          <cell r="C8">
            <v>97</v>
          </cell>
          <cell r="D8">
            <v>95.836</v>
          </cell>
          <cell r="E8">
            <v>86.635744</v>
          </cell>
          <cell r="F8">
            <v>80.05142745600001</v>
          </cell>
          <cell r="G8">
            <v>69.96494759654402</v>
          </cell>
          <cell r="H8">
            <v>62.688593046503435</v>
          </cell>
          <cell r="I8">
            <v>64.44387365180553</v>
          </cell>
          <cell r="J8">
            <v>71.14603651159331</v>
          </cell>
          <cell r="K8">
            <v>77.05115754205555</v>
          </cell>
          <cell r="L8">
            <v>78.20692490518637</v>
          </cell>
        </row>
        <row r="9">
          <cell r="B9">
            <v>1989</v>
          </cell>
          <cell r="C9">
            <v>1990</v>
          </cell>
          <cell r="D9" t="str">
            <v>T</v>
          </cell>
          <cell r="E9">
            <v>1992</v>
          </cell>
          <cell r="F9">
            <v>1993</v>
          </cell>
          <cell r="G9">
            <v>1994</v>
          </cell>
          <cell r="H9">
            <v>1995</v>
          </cell>
          <cell r="I9">
            <v>1996</v>
          </cell>
          <cell r="J9">
            <v>1997</v>
          </cell>
          <cell r="K9">
            <v>1998</v>
          </cell>
          <cell r="L9">
            <v>1999</v>
          </cell>
        </row>
        <row r="10">
          <cell r="A10" t="str">
            <v>Bulharsko</v>
          </cell>
          <cell r="B10">
            <v>100</v>
          </cell>
          <cell r="C10">
            <v>90.9</v>
          </cell>
          <cell r="D10">
            <v>80.2647</v>
          </cell>
          <cell r="E10">
            <v>74.40537690000001</v>
          </cell>
          <cell r="F10">
            <v>73.2892962465</v>
          </cell>
          <cell r="G10">
            <v>74.608503578937</v>
          </cell>
          <cell r="H10">
            <v>76.17528215409467</v>
          </cell>
          <cell r="I10">
            <v>68.48157865653111</v>
          </cell>
          <cell r="J10">
            <v>63.68786815057394</v>
          </cell>
          <cell r="K10">
            <v>65.91694353584403</v>
          </cell>
          <cell r="L10">
            <v>66.83978074534585</v>
          </cell>
        </row>
        <row r="11">
          <cell r="B11">
            <v>1989</v>
          </cell>
          <cell r="C11">
            <v>1990</v>
          </cell>
          <cell r="D11" t="str">
            <v>T</v>
          </cell>
          <cell r="E11">
            <v>1992</v>
          </cell>
          <cell r="F11">
            <v>1993</v>
          </cell>
          <cell r="G11">
            <v>1994</v>
          </cell>
          <cell r="H11">
            <v>1995</v>
          </cell>
          <cell r="I11">
            <v>1996</v>
          </cell>
          <cell r="J11">
            <v>1997</v>
          </cell>
          <cell r="K11">
            <v>1998</v>
          </cell>
          <cell r="L11">
            <v>1999</v>
          </cell>
        </row>
        <row r="12">
          <cell r="A12" t="str">
            <v>Česká republika</v>
          </cell>
          <cell r="B12">
            <v>100</v>
          </cell>
          <cell r="C12">
            <v>98.8</v>
          </cell>
          <cell r="D12">
            <v>87.438</v>
          </cell>
          <cell r="E12">
            <v>84.552546</v>
          </cell>
          <cell r="F12">
            <v>85.059861276</v>
          </cell>
          <cell r="G12">
            <v>87.78177683683201</v>
          </cell>
          <cell r="H12">
            <v>93.39981055438926</v>
          </cell>
          <cell r="I12">
            <v>96.94900335545606</v>
          </cell>
          <cell r="J12">
            <v>97.23985036552241</v>
          </cell>
          <cell r="K12">
            <v>95.0033338071154</v>
          </cell>
          <cell r="L12">
            <v>94.71832380569406</v>
          </cell>
        </row>
        <row r="13">
          <cell r="B13">
            <v>1989</v>
          </cell>
          <cell r="C13">
            <v>1990</v>
          </cell>
          <cell r="D13">
            <v>1991</v>
          </cell>
          <cell r="E13" t="str">
            <v>T</v>
          </cell>
          <cell r="F13">
            <v>1993</v>
          </cell>
          <cell r="G13">
            <v>1994</v>
          </cell>
          <cell r="H13">
            <v>1995</v>
          </cell>
          <cell r="I13">
            <v>1996</v>
          </cell>
          <cell r="J13">
            <v>1997</v>
          </cell>
          <cell r="K13">
            <v>1998</v>
          </cell>
          <cell r="L13">
            <v>1999</v>
          </cell>
        </row>
        <row r="14">
          <cell r="A14" t="str">
            <v>Estónsko</v>
          </cell>
          <cell r="B14">
            <v>100</v>
          </cell>
          <cell r="C14">
            <v>91.9</v>
          </cell>
          <cell r="D14">
            <v>79.40160000000002</v>
          </cell>
          <cell r="E14">
            <v>68.12657280000002</v>
          </cell>
          <cell r="F14">
            <v>61.99518124800002</v>
          </cell>
          <cell r="G14">
            <v>60.75527762304002</v>
          </cell>
          <cell r="H14">
            <v>63.36775456083074</v>
          </cell>
          <cell r="I14">
            <v>65.83909698870315</v>
          </cell>
          <cell r="J14">
            <v>72.81804126950567</v>
          </cell>
          <cell r="K14">
            <v>75.7307629202859</v>
          </cell>
          <cell r="L14">
            <v>75.7307629202859</v>
          </cell>
        </row>
        <row r="15">
          <cell r="B15">
            <v>1989</v>
          </cell>
          <cell r="C15">
            <v>1990</v>
          </cell>
          <cell r="D15">
            <v>1991</v>
          </cell>
          <cell r="E15" t="str">
            <v>T</v>
          </cell>
          <cell r="F15">
            <v>1993</v>
          </cell>
          <cell r="G15">
            <v>1994</v>
          </cell>
          <cell r="H15">
            <v>1995</v>
          </cell>
          <cell r="I15">
            <v>1996</v>
          </cell>
          <cell r="J15">
            <v>1997</v>
          </cell>
          <cell r="K15">
            <v>1998</v>
          </cell>
          <cell r="L15">
            <v>1999</v>
          </cell>
        </row>
        <row r="16">
          <cell r="A16" t="str">
            <v>Gruzínsko</v>
          </cell>
          <cell r="B16">
            <v>100</v>
          </cell>
          <cell r="C16">
            <v>87.6</v>
          </cell>
          <cell r="D16">
            <v>69.5544</v>
          </cell>
          <cell r="E16">
            <v>38.3940288</v>
          </cell>
          <cell r="F16">
            <v>28.6419454848</v>
          </cell>
          <cell r="G16">
            <v>25.3767636995328</v>
          </cell>
          <cell r="H16">
            <v>25.985806028321587</v>
          </cell>
          <cell r="I16">
            <v>28.714315661295352</v>
          </cell>
          <cell r="J16">
            <v>31.872890384037845</v>
          </cell>
          <cell r="K16">
            <v>32.79720420517495</v>
          </cell>
          <cell r="L16">
            <v>33.7811203313302</v>
          </cell>
        </row>
        <row r="17">
          <cell r="B17">
            <v>1989</v>
          </cell>
          <cell r="C17" t="str">
            <v>T</v>
          </cell>
          <cell r="D17">
            <v>1991</v>
          </cell>
          <cell r="E17">
            <v>1992</v>
          </cell>
          <cell r="F17">
            <v>1993</v>
          </cell>
          <cell r="G17">
            <v>1994</v>
          </cell>
          <cell r="H17">
            <v>1995</v>
          </cell>
          <cell r="I17">
            <v>1996</v>
          </cell>
          <cell r="J17">
            <v>1997</v>
          </cell>
          <cell r="K17">
            <v>1998</v>
          </cell>
          <cell r="L17">
            <v>1999</v>
          </cell>
        </row>
        <row r="18">
          <cell r="A18" t="str">
            <v>Chorvátsko</v>
          </cell>
          <cell r="B18">
            <v>100</v>
          </cell>
          <cell r="C18">
            <v>92.9</v>
          </cell>
          <cell r="D18">
            <v>73.2981</v>
          </cell>
          <cell r="E18">
            <v>64.7222223</v>
          </cell>
          <cell r="F18">
            <v>59.544444516</v>
          </cell>
          <cell r="G18">
            <v>63.05756674244401</v>
          </cell>
          <cell r="H18">
            <v>67.3454812809302</v>
          </cell>
          <cell r="I18">
            <v>71.38621015778601</v>
          </cell>
          <cell r="J18">
            <v>76.0263138180421</v>
          </cell>
          <cell r="K18">
            <v>77.77491903585705</v>
          </cell>
          <cell r="L18">
            <v>77.23049460260606</v>
          </cell>
        </row>
        <row r="19">
          <cell r="B19">
            <v>1989</v>
          </cell>
          <cell r="C19">
            <v>1990</v>
          </cell>
          <cell r="D19">
            <v>1991</v>
          </cell>
          <cell r="E19" t="str">
            <v>T</v>
          </cell>
          <cell r="F19">
            <v>1993</v>
          </cell>
          <cell r="G19">
            <v>1994</v>
          </cell>
          <cell r="H19">
            <v>1995</v>
          </cell>
          <cell r="I19">
            <v>1996</v>
          </cell>
          <cell r="J19">
            <v>1997</v>
          </cell>
          <cell r="K19">
            <v>1998</v>
          </cell>
          <cell r="L19">
            <v>1999</v>
          </cell>
        </row>
        <row r="20">
          <cell r="A20" t="str">
            <v>Kazachstan</v>
          </cell>
          <cell r="B20">
            <v>100</v>
          </cell>
          <cell r="C20">
            <v>99.6</v>
          </cell>
          <cell r="D20">
            <v>86.652</v>
          </cell>
          <cell r="E20">
            <v>84.139092</v>
          </cell>
          <cell r="F20">
            <v>76.39829553599999</v>
          </cell>
          <cell r="G20">
            <v>66.772110298464</v>
          </cell>
          <cell r="H20">
            <v>61.29679725398994</v>
          </cell>
          <cell r="I20">
            <v>61.60328124025989</v>
          </cell>
          <cell r="J20">
            <v>62.83534686506509</v>
          </cell>
          <cell r="K20">
            <v>61.26446319343846</v>
          </cell>
          <cell r="L20">
            <v>60.22296731915</v>
          </cell>
        </row>
        <row r="21">
          <cell r="B21">
            <v>1989</v>
          </cell>
          <cell r="C21">
            <v>1990</v>
          </cell>
          <cell r="D21">
            <v>1991</v>
          </cell>
          <cell r="E21" t="str">
            <v>T</v>
          </cell>
          <cell r="F21">
            <v>1993</v>
          </cell>
          <cell r="G21">
            <v>1994</v>
          </cell>
          <cell r="H21">
            <v>1995</v>
          </cell>
          <cell r="I21">
            <v>1996</v>
          </cell>
          <cell r="J21">
            <v>1997</v>
          </cell>
          <cell r="K21">
            <v>1998</v>
          </cell>
          <cell r="L21">
            <v>1999</v>
          </cell>
        </row>
        <row r="22">
          <cell r="A22" t="str">
            <v>Kirgistan</v>
          </cell>
          <cell r="B22">
            <v>100</v>
          </cell>
          <cell r="C22">
            <v>103</v>
          </cell>
          <cell r="D22">
            <v>97.85</v>
          </cell>
          <cell r="E22">
            <v>79.2585</v>
          </cell>
          <cell r="F22">
            <v>66.57714</v>
          </cell>
          <cell r="G22">
            <v>53.261712</v>
          </cell>
          <cell r="H22">
            <v>50.385579552</v>
          </cell>
          <cell r="I22">
            <v>53.962955700192</v>
          </cell>
          <cell r="J22">
            <v>59.305288314511</v>
          </cell>
          <cell r="K22">
            <v>60.372783504172205</v>
          </cell>
          <cell r="L22">
            <v>60.372783504172205</v>
          </cell>
        </row>
        <row r="23">
          <cell r="B23">
            <v>1989</v>
          </cell>
          <cell r="C23">
            <v>1990</v>
          </cell>
          <cell r="D23">
            <v>1991</v>
          </cell>
          <cell r="E23" t="str">
            <v>T</v>
          </cell>
          <cell r="F23">
            <v>1993</v>
          </cell>
          <cell r="G23">
            <v>1994</v>
          </cell>
          <cell r="H23">
            <v>1995</v>
          </cell>
          <cell r="I23">
            <v>1996</v>
          </cell>
          <cell r="J23">
            <v>1997</v>
          </cell>
          <cell r="K23">
            <v>1998</v>
          </cell>
          <cell r="L23">
            <v>1999</v>
          </cell>
        </row>
        <row r="24">
          <cell r="A24" t="str">
            <v>Litva</v>
          </cell>
          <cell r="B24">
            <v>100</v>
          </cell>
          <cell r="C24">
            <v>95</v>
          </cell>
          <cell r="D24">
            <v>89.11</v>
          </cell>
          <cell r="E24">
            <v>70.12957</v>
          </cell>
          <cell r="F24">
            <v>58.9088388</v>
          </cell>
          <cell r="G24">
            <v>53.312499114</v>
          </cell>
          <cell r="H24">
            <v>55.178436582989995</v>
          </cell>
          <cell r="I24">
            <v>57.88217997555651</v>
          </cell>
          <cell r="J24">
            <v>62.1654612937477</v>
          </cell>
          <cell r="K24">
            <v>65.39806528102258</v>
          </cell>
          <cell r="L24">
            <v>65.39806528102258</v>
          </cell>
        </row>
        <row r="25">
          <cell r="B25">
            <v>1989</v>
          </cell>
          <cell r="C25">
            <v>1990</v>
          </cell>
          <cell r="D25">
            <v>1991</v>
          </cell>
          <cell r="E25" t="str">
            <v>T</v>
          </cell>
          <cell r="F25">
            <v>1993</v>
          </cell>
          <cell r="G25">
            <v>1994</v>
          </cell>
          <cell r="H25">
            <v>1995</v>
          </cell>
          <cell r="I25">
            <v>1996</v>
          </cell>
          <cell r="J25">
            <v>1997</v>
          </cell>
          <cell r="K25">
            <v>1998</v>
          </cell>
          <cell r="L25">
            <v>1999</v>
          </cell>
        </row>
        <row r="26">
          <cell r="A26" t="str">
            <v>Lotyšsko</v>
          </cell>
          <cell r="B26">
            <v>100</v>
          </cell>
          <cell r="C26">
            <v>102.9</v>
          </cell>
          <cell r="D26">
            <v>92.1984</v>
          </cell>
          <cell r="E26">
            <v>60.0211584</v>
          </cell>
          <cell r="F26">
            <v>51.0780057984</v>
          </cell>
          <cell r="G26">
            <v>51.3844738331904</v>
          </cell>
          <cell r="H26">
            <v>50.97339804252488</v>
          </cell>
          <cell r="I26">
            <v>52.655520177928196</v>
          </cell>
          <cell r="J26">
            <v>57.18389491323001</v>
          </cell>
          <cell r="K26">
            <v>59.2425151301063</v>
          </cell>
          <cell r="L26">
            <v>60.131152857057884</v>
          </cell>
        </row>
        <row r="27">
          <cell r="B27">
            <v>1989</v>
          </cell>
          <cell r="C27" t="str">
            <v>T</v>
          </cell>
          <cell r="D27">
            <v>1991</v>
          </cell>
          <cell r="E27">
            <v>1992</v>
          </cell>
          <cell r="F27">
            <v>1993</v>
          </cell>
          <cell r="G27">
            <v>1994</v>
          </cell>
          <cell r="H27">
            <v>1995</v>
          </cell>
          <cell r="I27">
            <v>1996</v>
          </cell>
          <cell r="J27">
            <v>1997</v>
          </cell>
          <cell r="K27">
            <v>1998</v>
          </cell>
          <cell r="L27">
            <v>1999</v>
          </cell>
        </row>
        <row r="28">
          <cell r="A28" t="str">
            <v>Macedónia</v>
          </cell>
          <cell r="B28">
            <v>100</v>
          </cell>
          <cell r="C28">
            <v>90.1</v>
          </cell>
          <cell r="D28">
            <v>83.79299999999999</v>
          </cell>
          <cell r="E28">
            <v>77.08955999999999</v>
          </cell>
          <cell r="F28">
            <v>70.07441003999999</v>
          </cell>
          <cell r="G28">
            <v>68.81307065927999</v>
          </cell>
          <cell r="H28">
            <v>67.98731381136862</v>
          </cell>
          <cell r="I28">
            <v>68.53121232185957</v>
          </cell>
          <cell r="J28">
            <v>69.55918050668745</v>
          </cell>
          <cell r="K28">
            <v>71.5763967413814</v>
          </cell>
          <cell r="L28">
            <v>72.0058551218297</v>
          </cell>
        </row>
        <row r="29">
          <cell r="B29">
            <v>1989</v>
          </cell>
          <cell r="C29" t="str">
            <v>T</v>
          </cell>
          <cell r="D29">
            <v>1991</v>
          </cell>
          <cell r="E29">
            <v>1992</v>
          </cell>
          <cell r="F29">
            <v>1993</v>
          </cell>
          <cell r="G29">
            <v>1994</v>
          </cell>
          <cell r="H29">
            <v>1995</v>
          </cell>
          <cell r="I29">
            <v>1996</v>
          </cell>
          <cell r="J29">
            <v>1997</v>
          </cell>
          <cell r="K29">
            <v>1998</v>
          </cell>
          <cell r="L29">
            <v>1999</v>
          </cell>
        </row>
        <row r="30">
          <cell r="A30" t="str">
            <v>Maďarsko</v>
          </cell>
          <cell r="B30">
            <v>100</v>
          </cell>
          <cell r="C30">
            <v>96.5</v>
          </cell>
          <cell r="D30">
            <v>85.0165</v>
          </cell>
          <cell r="E30">
            <v>82.3809885</v>
          </cell>
          <cell r="F30">
            <v>81.88670256900001</v>
          </cell>
          <cell r="G30">
            <v>84.26141694350102</v>
          </cell>
          <cell r="H30">
            <v>85.52533819765353</v>
          </cell>
          <cell r="I30">
            <v>86.63716759422302</v>
          </cell>
          <cell r="J30">
            <v>90.62247730355728</v>
          </cell>
          <cell r="K30">
            <v>95.24422364603869</v>
          </cell>
          <cell r="L30">
            <v>99.24448103917231</v>
          </cell>
        </row>
        <row r="31">
          <cell r="B31">
            <v>1989</v>
          </cell>
          <cell r="C31">
            <v>1990</v>
          </cell>
          <cell r="D31">
            <v>1991</v>
          </cell>
          <cell r="E31" t="str">
            <v>T</v>
          </cell>
          <cell r="F31">
            <v>1993</v>
          </cell>
          <cell r="G31">
            <v>1994</v>
          </cell>
          <cell r="H31">
            <v>1995</v>
          </cell>
          <cell r="I31">
            <v>1996</v>
          </cell>
          <cell r="J31">
            <v>1997</v>
          </cell>
          <cell r="K31">
            <v>1998</v>
          </cell>
          <cell r="L31">
            <v>1999</v>
          </cell>
        </row>
        <row r="32">
          <cell r="A32" t="str">
            <v>Moldavsko</v>
          </cell>
          <cell r="B32">
            <v>100</v>
          </cell>
          <cell r="C32">
            <v>97.6</v>
          </cell>
          <cell r="D32">
            <v>80.52</v>
          </cell>
          <cell r="E32">
            <v>57.088680000000004</v>
          </cell>
          <cell r="F32">
            <v>56.40361584</v>
          </cell>
          <cell r="G32">
            <v>38.80568769792</v>
          </cell>
          <cell r="H32">
            <v>37.6415170669824</v>
          </cell>
          <cell r="I32">
            <v>34.63019570162381</v>
          </cell>
          <cell r="J32">
            <v>35.08038824574492</v>
          </cell>
          <cell r="K32">
            <v>32.06347485661086</v>
          </cell>
          <cell r="L32">
            <v>30.460301113780314</v>
          </cell>
        </row>
        <row r="33">
          <cell r="B33">
            <v>1989</v>
          </cell>
          <cell r="C33" t="str">
            <v>T</v>
          </cell>
          <cell r="D33">
            <v>1991</v>
          </cell>
          <cell r="E33">
            <v>1992</v>
          </cell>
          <cell r="F33">
            <v>1993</v>
          </cell>
          <cell r="G33">
            <v>1994</v>
          </cell>
          <cell r="H33">
            <v>1995</v>
          </cell>
          <cell r="I33">
            <v>1996</v>
          </cell>
          <cell r="J33">
            <v>1997</v>
          </cell>
          <cell r="K33">
            <v>1998</v>
          </cell>
          <cell r="L33">
            <v>1999</v>
          </cell>
        </row>
        <row r="34">
          <cell r="A34" t="str">
            <v>Poľsko</v>
          </cell>
          <cell r="B34">
            <v>100</v>
          </cell>
          <cell r="C34">
            <v>88.4</v>
          </cell>
          <cell r="D34">
            <v>82.212</v>
          </cell>
          <cell r="E34">
            <v>84.349512</v>
          </cell>
          <cell r="F34">
            <v>87.55479345600001</v>
          </cell>
          <cell r="G34">
            <v>92.10764271571202</v>
          </cell>
          <cell r="H34">
            <v>98.55517770581187</v>
          </cell>
          <cell r="I34">
            <v>104.56704354586638</v>
          </cell>
          <cell r="J34">
            <v>111.78216955053117</v>
          </cell>
          <cell r="K34">
            <v>117.14771368895667</v>
          </cell>
          <cell r="L34">
            <v>121.59932680913703</v>
          </cell>
        </row>
        <row r="35">
          <cell r="B35">
            <v>1989</v>
          </cell>
          <cell r="C35">
            <v>1990</v>
          </cell>
          <cell r="D35" t="str">
            <v>T</v>
          </cell>
          <cell r="E35">
            <v>1992</v>
          </cell>
          <cell r="F35">
            <v>1993</v>
          </cell>
          <cell r="G35">
            <v>1994</v>
          </cell>
          <cell r="H35">
            <v>1995</v>
          </cell>
          <cell r="I35">
            <v>1996</v>
          </cell>
          <cell r="J35">
            <v>1997</v>
          </cell>
          <cell r="K35">
            <v>1998</v>
          </cell>
          <cell r="L35">
            <v>1999</v>
          </cell>
        </row>
        <row r="36">
          <cell r="A36" t="str">
            <v>Rumunsko</v>
          </cell>
          <cell r="B36">
            <v>100</v>
          </cell>
          <cell r="C36">
            <v>94.4</v>
          </cell>
          <cell r="D36">
            <v>82.22240000000001</v>
          </cell>
          <cell r="E36">
            <v>74.98682880000001</v>
          </cell>
          <cell r="F36">
            <v>76.11163123200001</v>
          </cell>
          <cell r="G36">
            <v>79.07998485004802</v>
          </cell>
          <cell r="H36">
            <v>84.69466377440142</v>
          </cell>
          <cell r="I36">
            <v>88.16714498915186</v>
          </cell>
          <cell r="J36">
            <v>82.08361198490039</v>
          </cell>
          <cell r="K36">
            <v>76.09150831000267</v>
          </cell>
          <cell r="L36">
            <v>72.97175646929256</v>
          </cell>
        </row>
        <row r="37">
          <cell r="B37">
            <v>1989</v>
          </cell>
          <cell r="C37">
            <v>1990</v>
          </cell>
          <cell r="D37">
            <v>1991</v>
          </cell>
          <cell r="E37" t="str">
            <v>T</v>
          </cell>
          <cell r="F37">
            <v>1993</v>
          </cell>
          <cell r="G37">
            <v>1994</v>
          </cell>
          <cell r="H37">
            <v>1995</v>
          </cell>
          <cell r="I37">
            <v>1996</v>
          </cell>
          <cell r="J37">
            <v>1997</v>
          </cell>
          <cell r="K37">
            <v>1998</v>
          </cell>
          <cell r="L37">
            <v>1999</v>
          </cell>
        </row>
        <row r="38">
          <cell r="A38" t="str">
            <v>Rusko</v>
          </cell>
          <cell r="B38">
            <v>100</v>
          </cell>
          <cell r="C38">
            <v>96</v>
          </cell>
          <cell r="D38">
            <v>91.2</v>
          </cell>
          <cell r="E38">
            <v>77.97599999999998</v>
          </cell>
          <cell r="F38">
            <v>71.19208799999998</v>
          </cell>
          <cell r="G38">
            <v>62.15069282399999</v>
          </cell>
          <cell r="H38">
            <v>59.602514418215996</v>
          </cell>
          <cell r="I38">
            <v>57.516426413578436</v>
          </cell>
          <cell r="J38">
            <v>57.97655782488707</v>
          </cell>
          <cell r="K38">
            <v>55.30963616494227</v>
          </cell>
          <cell r="L38">
            <v>56.1392807074164</v>
          </cell>
        </row>
        <row r="39">
          <cell r="B39">
            <v>1989</v>
          </cell>
          <cell r="C39">
            <v>1990</v>
          </cell>
          <cell r="D39" t="str">
            <v>T</v>
          </cell>
          <cell r="E39">
            <v>1992</v>
          </cell>
          <cell r="F39">
            <v>1993</v>
          </cell>
          <cell r="G39">
            <v>1994</v>
          </cell>
          <cell r="H39">
            <v>1995</v>
          </cell>
          <cell r="I39">
            <v>1996</v>
          </cell>
          <cell r="J39">
            <v>1997</v>
          </cell>
          <cell r="K39">
            <v>1998</v>
          </cell>
          <cell r="L39">
            <v>1999</v>
          </cell>
        </row>
        <row r="40">
          <cell r="A40" t="str">
            <v>Slovensko</v>
          </cell>
          <cell r="B40">
            <v>100</v>
          </cell>
          <cell r="C40">
            <v>97.5</v>
          </cell>
          <cell r="D40">
            <v>83.265</v>
          </cell>
          <cell r="E40">
            <v>77.85277500000002</v>
          </cell>
          <cell r="F40">
            <v>74.97222232500002</v>
          </cell>
          <cell r="G40">
            <v>78.64586121892503</v>
          </cell>
          <cell r="H40">
            <v>84.07242564303085</v>
          </cell>
          <cell r="I40">
            <v>89.62120573547088</v>
          </cell>
          <cell r="J40">
            <v>95.44658410827648</v>
          </cell>
          <cell r="K40">
            <v>99.64623380904065</v>
          </cell>
          <cell r="L40">
            <v>101.53951225141243</v>
          </cell>
        </row>
        <row r="41">
          <cell r="B41">
            <v>1989</v>
          </cell>
          <cell r="C41" t="str">
            <v>T</v>
          </cell>
          <cell r="D41">
            <v>1991</v>
          </cell>
          <cell r="E41">
            <v>1992</v>
          </cell>
          <cell r="F41">
            <v>1993</v>
          </cell>
          <cell r="G41">
            <v>1994</v>
          </cell>
          <cell r="H41">
            <v>1995</v>
          </cell>
          <cell r="I41">
            <v>1996</v>
          </cell>
          <cell r="J41">
            <v>1997</v>
          </cell>
          <cell r="K41">
            <v>1998</v>
          </cell>
          <cell r="L41">
            <v>1999</v>
          </cell>
        </row>
        <row r="42">
          <cell r="A42" t="str">
            <v>Slovinsko</v>
          </cell>
          <cell r="B42">
            <v>100</v>
          </cell>
          <cell r="C42">
            <v>95.3</v>
          </cell>
          <cell r="D42">
            <v>86.8183</v>
          </cell>
          <cell r="E42">
            <v>82.04329349999999</v>
          </cell>
          <cell r="F42">
            <v>84.34050571799999</v>
          </cell>
          <cell r="G42">
            <v>88.81055252105398</v>
          </cell>
          <cell r="H42">
            <v>92.45178517441718</v>
          </cell>
          <cell r="I42">
            <v>95.68759765552177</v>
          </cell>
          <cell r="J42">
            <v>100.08922714767577</v>
          </cell>
          <cell r="K42">
            <v>103.99270700643514</v>
          </cell>
          <cell r="L42">
            <v>107.63245175166035</v>
          </cell>
        </row>
        <row r="43">
          <cell r="B43">
            <v>1989</v>
          </cell>
          <cell r="C43">
            <v>1990</v>
          </cell>
          <cell r="D43">
            <v>1991</v>
          </cell>
          <cell r="E43" t="str">
            <v>T</v>
          </cell>
          <cell r="F43">
            <v>1993</v>
          </cell>
          <cell r="G43">
            <v>1994</v>
          </cell>
          <cell r="H43">
            <v>1995</v>
          </cell>
          <cell r="I43">
            <v>1996</v>
          </cell>
          <cell r="J43">
            <v>1997</v>
          </cell>
          <cell r="K43">
            <v>1998</v>
          </cell>
          <cell r="L43">
            <v>1999</v>
          </cell>
        </row>
        <row r="44">
          <cell r="A44" t="str">
            <v>Tadžikistan</v>
          </cell>
          <cell r="B44">
            <v>100</v>
          </cell>
          <cell r="C44">
            <v>98.4</v>
          </cell>
          <cell r="D44">
            <v>91.41360000000002</v>
          </cell>
          <cell r="E44">
            <v>64.90365600000001</v>
          </cell>
          <cell r="F44">
            <v>57.76425384000001</v>
          </cell>
          <cell r="G44">
            <v>46.84680986424</v>
          </cell>
          <cell r="H44">
            <v>40.99095863121</v>
          </cell>
          <cell r="I44">
            <v>39.187356451436756</v>
          </cell>
          <cell r="J44">
            <v>39.85354151111119</v>
          </cell>
          <cell r="K44">
            <v>41.96577921120008</v>
          </cell>
          <cell r="L44">
            <v>44.064068171760084</v>
          </cell>
        </row>
        <row r="45">
          <cell r="B45">
            <v>1989</v>
          </cell>
          <cell r="C45">
            <v>1990</v>
          </cell>
          <cell r="D45">
            <v>1991</v>
          </cell>
          <cell r="E45" t="str">
            <v>T</v>
          </cell>
          <cell r="F45">
            <v>1993</v>
          </cell>
          <cell r="G45">
            <v>1994</v>
          </cell>
          <cell r="H45">
            <v>1995</v>
          </cell>
          <cell r="I45">
            <v>1996</v>
          </cell>
          <cell r="J45">
            <v>1997</v>
          </cell>
          <cell r="K45">
            <v>1998</v>
          </cell>
          <cell r="L45">
            <v>1999</v>
          </cell>
        </row>
        <row r="46">
          <cell r="A46" t="str">
            <v>Turkmestan</v>
          </cell>
          <cell r="B46">
            <v>100</v>
          </cell>
          <cell r="C46">
            <v>102</v>
          </cell>
          <cell r="D46">
            <v>97.20599999999999</v>
          </cell>
          <cell r="E46">
            <v>92.054082</v>
          </cell>
          <cell r="F46">
            <v>82.8486738</v>
          </cell>
          <cell r="G46">
            <v>67.27312312560001</v>
          </cell>
          <cell r="H46">
            <v>61.756727029300805</v>
          </cell>
          <cell r="I46">
            <v>56.81618886695674</v>
          </cell>
          <cell r="J46">
            <v>41.98716357268104</v>
          </cell>
          <cell r="K46">
            <v>43.750624442733645</v>
          </cell>
          <cell r="L46">
            <v>51.18823059799836</v>
          </cell>
        </row>
        <row r="47">
          <cell r="B47">
            <v>1989</v>
          </cell>
          <cell r="C47">
            <v>1990</v>
          </cell>
          <cell r="D47">
            <v>1991</v>
          </cell>
          <cell r="E47" t="str">
            <v>T</v>
          </cell>
          <cell r="F47">
            <v>1993</v>
          </cell>
          <cell r="G47">
            <v>1994</v>
          </cell>
          <cell r="H47">
            <v>1995</v>
          </cell>
          <cell r="I47">
            <v>1996</v>
          </cell>
          <cell r="J47">
            <v>1997</v>
          </cell>
          <cell r="K47">
            <v>1998</v>
          </cell>
          <cell r="L47">
            <v>1999</v>
          </cell>
        </row>
        <row r="48">
          <cell r="A48" t="str">
            <v>Ukrajina</v>
          </cell>
          <cell r="B48">
            <v>100</v>
          </cell>
          <cell r="C48">
            <v>96.6</v>
          </cell>
          <cell r="D48">
            <v>85.39439999999999</v>
          </cell>
          <cell r="E48">
            <v>73.69536719999999</v>
          </cell>
          <cell r="F48">
            <v>63.230625057599994</v>
          </cell>
          <cell r="G48">
            <v>48.68758129435199</v>
          </cell>
          <cell r="H48">
            <v>42.74769637644105</v>
          </cell>
          <cell r="I48">
            <v>38.47292673879694</v>
          </cell>
          <cell r="J48">
            <v>37.24179308315544</v>
          </cell>
          <cell r="K48">
            <v>36.6086826007418</v>
          </cell>
          <cell r="L48">
            <v>35.693465535723256</v>
          </cell>
        </row>
        <row r="49">
          <cell r="B49">
            <v>1989</v>
          </cell>
          <cell r="C49">
            <v>1990</v>
          </cell>
          <cell r="D49">
            <v>1991</v>
          </cell>
          <cell r="E49" t="str">
            <v>T</v>
          </cell>
          <cell r="F49">
            <v>1993</v>
          </cell>
          <cell r="G49">
            <v>1994</v>
          </cell>
          <cell r="H49">
            <v>1995</v>
          </cell>
          <cell r="I49">
            <v>1996</v>
          </cell>
          <cell r="J49">
            <v>1997</v>
          </cell>
          <cell r="K49">
            <v>1998</v>
          </cell>
          <cell r="L49">
            <v>1999</v>
          </cell>
        </row>
        <row r="50">
          <cell r="A50" t="str">
            <v>Uzbekistan</v>
          </cell>
          <cell r="B50">
            <v>100</v>
          </cell>
          <cell r="C50">
            <v>101.6</v>
          </cell>
          <cell r="D50">
            <v>101.092</v>
          </cell>
          <cell r="E50">
            <v>89.870788</v>
          </cell>
          <cell r="F50">
            <v>87.803759876</v>
          </cell>
          <cell r="G50">
            <v>84.116001961208</v>
          </cell>
          <cell r="H50">
            <v>83.35895794355713</v>
          </cell>
          <cell r="I50">
            <v>84.69270127065404</v>
          </cell>
          <cell r="J50">
            <v>86.72532610114973</v>
          </cell>
          <cell r="K50">
            <v>89.58726186248767</v>
          </cell>
          <cell r="L50">
            <v>92.2748797183623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DP"/>
      <sheetName val="plat.bilan."/>
      <sheetName val="nezamest"/>
      <sheetName val="Inflácia"/>
      <sheetName val="HDP na osobu v PPP"/>
      <sheetName val="Spotreb. ceny"/>
      <sheetName val="Rating"/>
      <sheetName val="List8"/>
      <sheetName val="List9"/>
      <sheetName val="List10"/>
    </sheetNames>
    <sheetDataSet>
      <sheetData sheetId="7">
        <row r="33">
          <cell r="L33" t="str">
            <v>Nezamestnanosť</v>
          </cell>
          <cell r="M33" t="str">
            <v>HDP</v>
          </cell>
          <cell r="N33" t="str">
            <v>Podiel bežného účtu</v>
          </cell>
          <cell r="O33" t="str">
            <v>Inflácia</v>
          </cell>
        </row>
        <row r="34">
          <cell r="K34" t="str">
            <v>Slovensko</v>
          </cell>
          <cell r="L34">
            <v>17.5</v>
          </cell>
          <cell r="M34">
            <v>1.9</v>
          </cell>
          <cell r="N34">
            <v>-5</v>
          </cell>
          <cell r="O34">
            <v>10.6</v>
          </cell>
        </row>
        <row r="35">
          <cell r="K35" t="str">
            <v>ČR</v>
          </cell>
          <cell r="L35">
            <v>8.6</v>
          </cell>
          <cell r="M35">
            <v>-0.8</v>
          </cell>
          <cell r="N35">
            <v>-3</v>
          </cell>
          <cell r="O35">
            <v>2.1</v>
          </cell>
        </row>
        <row r="36">
          <cell r="K36" t="str">
            <v>Maďarsko</v>
          </cell>
          <cell r="L36">
            <v>7.1</v>
          </cell>
          <cell r="M36">
            <v>4.5</v>
          </cell>
          <cell r="N36">
            <v>-4.5</v>
          </cell>
          <cell r="O36">
            <v>10</v>
          </cell>
        </row>
        <row r="37">
          <cell r="K37" t="str">
            <v>Poľsko</v>
          </cell>
          <cell r="L37">
            <v>12</v>
          </cell>
          <cell r="M37">
            <v>4.1</v>
          </cell>
          <cell r="N37">
            <v>-7.6</v>
          </cell>
          <cell r="O37">
            <v>7.3</v>
          </cell>
        </row>
        <row r="38">
          <cell r="K38" t="str">
            <v>Slovinsko</v>
          </cell>
          <cell r="L38">
            <v>13.6</v>
          </cell>
          <cell r="M38">
            <v>5.2</v>
          </cell>
          <cell r="N38">
            <v>-3.9</v>
          </cell>
          <cell r="O38">
            <v>6.2</v>
          </cell>
        </row>
        <row r="49">
          <cell r="L49" t="str">
            <v>Nezamestnanosť</v>
          </cell>
          <cell r="M49" t="str">
            <v>HDP</v>
          </cell>
          <cell r="N49" t="str">
            <v>Podiel bežného účtu</v>
          </cell>
          <cell r="O49" t="str">
            <v>Inflácia</v>
          </cell>
        </row>
        <row r="50">
          <cell r="K50" t="str">
            <v>Slovensko</v>
          </cell>
          <cell r="L50">
            <v>13.8</v>
          </cell>
          <cell r="M50">
            <v>4.4</v>
          </cell>
          <cell r="N50">
            <v>-10</v>
          </cell>
          <cell r="O50">
            <v>6.7</v>
          </cell>
        </row>
        <row r="51">
          <cell r="K51" t="str">
            <v>ČR</v>
          </cell>
          <cell r="L51">
            <v>6</v>
          </cell>
          <cell r="M51">
            <v>-2.3</v>
          </cell>
          <cell r="N51">
            <v>-2.4</v>
          </cell>
          <cell r="O51">
            <v>10.7</v>
          </cell>
        </row>
        <row r="52">
          <cell r="K52" t="str">
            <v>Maďarsko</v>
          </cell>
          <cell r="L52">
            <v>7.8</v>
          </cell>
          <cell r="M52">
            <v>5.1</v>
          </cell>
          <cell r="N52">
            <v>-4.8</v>
          </cell>
          <cell r="O52">
            <v>14.3</v>
          </cell>
        </row>
        <row r="53">
          <cell r="K53" t="str">
            <v>Poľsko</v>
          </cell>
          <cell r="L53">
            <v>10</v>
          </cell>
          <cell r="M53">
            <v>4.8</v>
          </cell>
          <cell r="N53">
            <v>-4.2</v>
          </cell>
          <cell r="O53">
            <v>11.8</v>
          </cell>
        </row>
        <row r="54">
          <cell r="K54" t="str">
            <v>Slovinsko</v>
          </cell>
          <cell r="L54">
            <v>14.5</v>
          </cell>
          <cell r="M54">
            <v>3.9</v>
          </cell>
          <cell r="N54">
            <v>-0.8</v>
          </cell>
          <cell r="O54">
            <v>7.9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31">
      <selection activeCell="E63" sqref="E63"/>
    </sheetView>
  </sheetViews>
  <sheetFormatPr defaultColWidth="9.00390625" defaultRowHeight="12.75"/>
  <cols>
    <col min="1" max="1" width="19.625" style="0" customWidth="1"/>
    <col min="2" max="2" width="8.75390625" style="0" customWidth="1"/>
    <col min="3" max="3" width="9.875" style="0" customWidth="1"/>
    <col min="4" max="4" width="8.625" style="0" customWidth="1"/>
    <col min="5" max="5" width="9.00390625" style="0" customWidth="1"/>
    <col min="6" max="6" width="10.375" style="0" customWidth="1"/>
    <col min="7" max="7" width="12.00390625" style="0" customWidth="1"/>
    <col min="8" max="9" width="9.00390625" style="0" customWidth="1"/>
  </cols>
  <sheetData>
    <row r="1" spans="1:9" ht="12.75">
      <c r="A1" s="193"/>
      <c r="B1" s="193"/>
      <c r="C1" s="193"/>
      <c r="D1" s="193"/>
      <c r="E1" s="193"/>
      <c r="F1" s="193"/>
      <c r="G1" s="193"/>
      <c r="H1" s="193"/>
      <c r="I1" s="193"/>
    </row>
    <row r="3" spans="1:9" ht="16.5" thickBot="1">
      <c r="A3" s="163" t="s">
        <v>535</v>
      </c>
      <c r="B3" s="194" t="s">
        <v>482</v>
      </c>
      <c r="C3" s="195"/>
      <c r="D3" s="195"/>
      <c r="E3" s="195"/>
      <c r="F3" s="195"/>
      <c r="G3" s="195"/>
      <c r="H3" s="195"/>
      <c r="I3" s="195"/>
    </row>
    <row r="4" spans="2:8" ht="12.75" customHeight="1">
      <c r="B4" s="158" t="s">
        <v>256</v>
      </c>
      <c r="G4" s="158" t="s">
        <v>408</v>
      </c>
      <c r="H4" s="158" t="s">
        <v>412</v>
      </c>
    </row>
    <row r="5" spans="2:8" ht="12.75" customHeight="1">
      <c r="B5" s="158" t="s">
        <v>397</v>
      </c>
      <c r="E5" s="158" t="s">
        <v>403</v>
      </c>
      <c r="G5" s="158" t="s">
        <v>409</v>
      </c>
      <c r="H5" s="158" t="s">
        <v>413</v>
      </c>
    </row>
    <row r="6" spans="1:9" ht="12.75" customHeight="1">
      <c r="A6" s="152" t="s">
        <v>396</v>
      </c>
      <c r="B6" s="158" t="s">
        <v>527</v>
      </c>
      <c r="C6" s="158" t="s">
        <v>399</v>
      </c>
      <c r="D6" s="158" t="s">
        <v>401</v>
      </c>
      <c r="E6" s="158" t="s">
        <v>404</v>
      </c>
      <c r="F6" s="158" t="s">
        <v>259</v>
      </c>
      <c r="G6" s="158" t="s">
        <v>410</v>
      </c>
      <c r="H6" s="158" t="s">
        <v>414</v>
      </c>
      <c r="I6" s="158"/>
    </row>
    <row r="7" spans="1:9" ht="12.75" customHeight="1">
      <c r="A7" s="152" t="s">
        <v>470</v>
      </c>
      <c r="B7" s="13" t="s">
        <v>526</v>
      </c>
      <c r="C7" s="158" t="s">
        <v>307</v>
      </c>
      <c r="D7" s="158" t="s">
        <v>402</v>
      </c>
      <c r="E7" s="158" t="s">
        <v>405</v>
      </c>
      <c r="F7" s="158" t="s">
        <v>407</v>
      </c>
      <c r="G7" s="158" t="s">
        <v>411</v>
      </c>
      <c r="H7" s="158" t="s">
        <v>415</v>
      </c>
      <c r="I7" s="158" t="s">
        <v>417</v>
      </c>
    </row>
    <row r="8" spans="1:9" ht="12.75" customHeight="1" thickBot="1">
      <c r="A8" s="132"/>
      <c r="B8" s="160" t="s">
        <v>398</v>
      </c>
      <c r="C8" s="160" t="s">
        <v>400</v>
      </c>
      <c r="D8" s="160" t="s">
        <v>495</v>
      </c>
      <c r="E8" s="160" t="s">
        <v>406</v>
      </c>
      <c r="F8" s="160" t="s">
        <v>518</v>
      </c>
      <c r="G8" s="160" t="s">
        <v>400</v>
      </c>
      <c r="H8" s="160" t="s">
        <v>416</v>
      </c>
      <c r="I8" s="160" t="s">
        <v>418</v>
      </c>
    </row>
    <row r="9" spans="1:9" ht="12.75" customHeight="1">
      <c r="A9" s="159" t="s">
        <v>419</v>
      </c>
      <c r="B9" s="189">
        <v>0.52</v>
      </c>
      <c r="C9" s="189">
        <v>0.16</v>
      </c>
      <c r="D9" s="190" t="s">
        <v>432</v>
      </c>
      <c r="E9" s="189">
        <v>339</v>
      </c>
      <c r="F9" s="189">
        <v>43</v>
      </c>
      <c r="G9" s="189">
        <v>6547</v>
      </c>
      <c r="H9" s="190" t="s">
        <v>442</v>
      </c>
      <c r="I9" s="189"/>
    </row>
    <row r="10" spans="1:9" ht="12.75" customHeight="1">
      <c r="A10" s="159" t="s">
        <v>420</v>
      </c>
      <c r="B10" s="189"/>
      <c r="C10" s="189"/>
      <c r="D10" s="190"/>
      <c r="E10" s="189"/>
      <c r="F10" s="189"/>
      <c r="G10" s="189"/>
      <c r="H10" s="190"/>
      <c r="I10" s="189"/>
    </row>
    <row r="11" spans="1:9" ht="12.75" customHeight="1">
      <c r="A11" s="152" t="s">
        <v>2</v>
      </c>
      <c r="B11" s="153">
        <v>0.59</v>
      </c>
      <c r="C11" s="153">
        <v>0.13</v>
      </c>
      <c r="D11" s="154" t="s">
        <v>433</v>
      </c>
      <c r="E11" s="153">
        <v>921</v>
      </c>
      <c r="F11" s="153">
        <v>43</v>
      </c>
      <c r="G11" s="153">
        <v>5000</v>
      </c>
      <c r="H11" s="154" t="s">
        <v>443</v>
      </c>
      <c r="I11" s="153" t="s">
        <v>421</v>
      </c>
    </row>
    <row r="12" spans="1:9" ht="12.75" customHeight="1">
      <c r="A12" s="152" t="s">
        <v>3</v>
      </c>
      <c r="B12" s="153">
        <v>0.58</v>
      </c>
      <c r="C12" s="153">
        <v>0</v>
      </c>
      <c r="D12" s="154" t="s">
        <v>434</v>
      </c>
      <c r="E12" s="153">
        <v>185</v>
      </c>
      <c r="F12" s="153">
        <v>42</v>
      </c>
      <c r="G12" s="153">
        <v>8600</v>
      </c>
      <c r="H12" s="154" t="s">
        <v>444</v>
      </c>
      <c r="I12" s="153" t="s">
        <v>421</v>
      </c>
    </row>
    <row r="13" spans="1:9" ht="12.75" customHeight="1">
      <c r="A13" s="152" t="s">
        <v>4</v>
      </c>
      <c r="B13" s="153">
        <v>0.36</v>
      </c>
      <c r="C13" s="153">
        <v>0.34</v>
      </c>
      <c r="D13" s="154">
        <v>-7.7</v>
      </c>
      <c r="E13" s="153">
        <v>47</v>
      </c>
      <c r="F13" s="153">
        <v>42</v>
      </c>
      <c r="G13" s="153">
        <v>6810</v>
      </c>
      <c r="H13" s="154" t="s">
        <v>445</v>
      </c>
      <c r="I13" s="153" t="s">
        <v>421</v>
      </c>
    </row>
    <row r="14" spans="1:9" ht="12.75" customHeight="1">
      <c r="A14" s="152" t="s">
        <v>6</v>
      </c>
      <c r="B14" s="153">
        <v>0.52</v>
      </c>
      <c r="C14" s="153">
        <v>0.24</v>
      </c>
      <c r="D14" s="154" t="s">
        <v>435</v>
      </c>
      <c r="E14" s="153">
        <v>277</v>
      </c>
      <c r="F14" s="153">
        <v>41</v>
      </c>
      <c r="G14" s="153">
        <v>5150</v>
      </c>
      <c r="H14" s="154" t="s">
        <v>446</v>
      </c>
      <c r="I14" s="153" t="s">
        <v>429</v>
      </c>
    </row>
    <row r="15" spans="1:9" ht="12.75" customHeight="1">
      <c r="A15" s="152" t="s">
        <v>7</v>
      </c>
      <c r="B15" s="153">
        <v>0.59</v>
      </c>
      <c r="C15" s="153">
        <v>0</v>
      </c>
      <c r="D15" s="154" t="s">
        <v>436</v>
      </c>
      <c r="E15" s="153">
        <v>728</v>
      </c>
      <c r="F15" s="153">
        <v>42</v>
      </c>
      <c r="G15" s="153">
        <v>3470</v>
      </c>
      <c r="H15" s="154" t="s">
        <v>447</v>
      </c>
      <c r="I15" s="153" t="s">
        <v>496</v>
      </c>
    </row>
    <row r="16" spans="1:9" ht="12.75" customHeight="1">
      <c r="A16" s="152" t="s">
        <v>422</v>
      </c>
      <c r="B16" s="153">
        <v>0.59</v>
      </c>
      <c r="C16" s="153">
        <v>0</v>
      </c>
      <c r="D16" s="154">
        <v>-7.1</v>
      </c>
      <c r="E16" s="153">
        <v>185</v>
      </c>
      <c r="F16" s="153">
        <v>42</v>
      </c>
      <c r="G16" s="153">
        <v>7600</v>
      </c>
      <c r="H16" s="154" t="s">
        <v>444</v>
      </c>
      <c r="I16" s="153" t="s">
        <v>421</v>
      </c>
    </row>
    <row r="17" spans="1:9" ht="12.75" customHeight="1">
      <c r="A17" s="152" t="s">
        <v>9</v>
      </c>
      <c r="B17" s="153">
        <v>0.44</v>
      </c>
      <c r="C17" s="153">
        <v>0.41</v>
      </c>
      <c r="D17" s="154" t="s">
        <v>437</v>
      </c>
      <c r="E17" s="153">
        <v>27</v>
      </c>
      <c r="F17" s="153">
        <v>46</v>
      </c>
      <c r="G17" s="153">
        <v>9200</v>
      </c>
      <c r="H17" s="154" t="s">
        <v>448</v>
      </c>
      <c r="I17" s="153" t="s">
        <v>421</v>
      </c>
    </row>
    <row r="18" spans="1:9" ht="12.75" customHeight="1">
      <c r="A18" s="191" t="s">
        <v>423</v>
      </c>
      <c r="B18" s="189">
        <v>0.45</v>
      </c>
      <c r="C18" s="189">
        <v>0.05</v>
      </c>
      <c r="D18" s="190" t="s">
        <v>438</v>
      </c>
      <c r="E18" s="189">
        <v>1828</v>
      </c>
      <c r="F18" s="189">
        <v>51</v>
      </c>
      <c r="G18" s="189">
        <v>7973</v>
      </c>
      <c r="H18" s="190">
        <v>35.9</v>
      </c>
      <c r="I18" s="189"/>
    </row>
    <row r="19" spans="1:9" ht="12.75" customHeight="1">
      <c r="A19" s="191"/>
      <c r="B19" s="189"/>
      <c r="C19" s="189"/>
      <c r="D19" s="190"/>
      <c r="E19" s="189"/>
      <c r="F19" s="189"/>
      <c r="G19" s="189"/>
      <c r="H19" s="190"/>
      <c r="I19" s="189"/>
    </row>
    <row r="20" spans="1:9" ht="12.75" customHeight="1">
      <c r="A20" s="152" t="s">
        <v>10</v>
      </c>
      <c r="B20" s="153">
        <v>0.44</v>
      </c>
      <c r="C20" s="153">
        <v>0.07</v>
      </c>
      <c r="D20" s="154" t="s">
        <v>438</v>
      </c>
      <c r="E20" s="153">
        <v>1828</v>
      </c>
      <c r="F20" s="153">
        <v>51</v>
      </c>
      <c r="G20" s="153">
        <v>8900</v>
      </c>
      <c r="H20" s="154">
        <v>30.2</v>
      </c>
      <c r="I20" s="153" t="s">
        <v>421</v>
      </c>
    </row>
    <row r="21" spans="1:9" ht="12.75" customHeight="1">
      <c r="A21" s="152" t="s">
        <v>12</v>
      </c>
      <c r="B21" s="153">
        <v>0.45</v>
      </c>
      <c r="C21" s="153">
        <v>0.04</v>
      </c>
      <c r="D21" s="154" t="s">
        <v>438</v>
      </c>
      <c r="E21" s="153">
        <v>1828</v>
      </c>
      <c r="F21" s="153">
        <v>51</v>
      </c>
      <c r="G21" s="153">
        <v>8590</v>
      </c>
      <c r="H21" s="154">
        <v>36.7</v>
      </c>
      <c r="I21" s="153" t="s">
        <v>421</v>
      </c>
    </row>
    <row r="22" spans="1:9" ht="12.75" customHeight="1">
      <c r="A22" s="152" t="s">
        <v>11</v>
      </c>
      <c r="B22" s="153">
        <v>0.45</v>
      </c>
      <c r="C22" s="153">
        <v>0.04</v>
      </c>
      <c r="D22" s="154" t="s">
        <v>438</v>
      </c>
      <c r="E22" s="153">
        <v>1828</v>
      </c>
      <c r="F22" s="153">
        <v>51</v>
      </c>
      <c r="G22" s="153">
        <v>6430</v>
      </c>
      <c r="H22" s="154">
        <v>40.9</v>
      </c>
      <c r="I22" s="153" t="s">
        <v>421</v>
      </c>
    </row>
    <row r="23" spans="1:9" ht="12.75" customHeight="1">
      <c r="A23" s="159" t="s">
        <v>424</v>
      </c>
      <c r="B23" s="189">
        <v>0.38</v>
      </c>
      <c r="C23" s="189">
        <v>0.27</v>
      </c>
      <c r="D23" s="190" t="s">
        <v>439</v>
      </c>
      <c r="E23" s="189">
        <v>163</v>
      </c>
      <c r="F23" s="189">
        <v>47</v>
      </c>
      <c r="G23" s="189">
        <v>3655</v>
      </c>
      <c r="H23" s="190" t="s">
        <v>449</v>
      </c>
      <c r="I23" s="189"/>
    </row>
    <row r="24" spans="1:9" ht="12.75" customHeight="1">
      <c r="A24" s="159" t="s">
        <v>425</v>
      </c>
      <c r="B24" s="189"/>
      <c r="C24" s="189"/>
      <c r="D24" s="190"/>
      <c r="E24" s="189"/>
      <c r="F24" s="189"/>
      <c r="G24" s="189"/>
      <c r="H24" s="190"/>
      <c r="I24" s="189"/>
    </row>
    <row r="25" spans="1:9" ht="12.75" customHeight="1">
      <c r="A25" s="152" t="s">
        <v>0</v>
      </c>
      <c r="B25" s="153">
        <v>0.37</v>
      </c>
      <c r="C25" s="153">
        <v>0</v>
      </c>
      <c r="D25" s="154" t="s">
        <v>440</v>
      </c>
      <c r="E25" s="153">
        <v>434</v>
      </c>
      <c r="F25" s="153">
        <v>47</v>
      </c>
      <c r="G25" s="153">
        <v>1400</v>
      </c>
      <c r="H25" s="154" t="s">
        <v>450</v>
      </c>
      <c r="I25" s="153" t="s">
        <v>421</v>
      </c>
    </row>
    <row r="26" spans="1:9" ht="12.75" customHeight="1">
      <c r="A26" s="152" t="s">
        <v>1</v>
      </c>
      <c r="B26" s="153">
        <v>0.35</v>
      </c>
      <c r="C26" s="153">
        <v>0.41</v>
      </c>
      <c r="D26" s="154" t="s">
        <v>437</v>
      </c>
      <c r="E26" s="153">
        <v>27</v>
      </c>
      <c r="F26" s="153">
        <v>46</v>
      </c>
      <c r="G26" s="153">
        <v>6171</v>
      </c>
      <c r="H26" s="154" t="s">
        <v>444</v>
      </c>
      <c r="I26" s="153" t="s">
        <v>421</v>
      </c>
    </row>
    <row r="27" spans="1:9" ht="12.75" customHeight="1">
      <c r="A27" s="152" t="s">
        <v>5</v>
      </c>
      <c r="B27" s="153">
        <v>0.43</v>
      </c>
      <c r="C27" s="153">
        <v>0.41</v>
      </c>
      <c r="D27" s="154" t="s">
        <v>437</v>
      </c>
      <c r="E27" s="153">
        <v>27</v>
      </c>
      <c r="F27" s="153">
        <v>47</v>
      </c>
      <c r="G27" s="153">
        <v>3394</v>
      </c>
      <c r="H27" s="154" t="s">
        <v>444</v>
      </c>
      <c r="I27" s="153" t="s">
        <v>421</v>
      </c>
    </row>
    <row r="28" spans="1:9" ht="12.75">
      <c r="A28" s="159" t="s">
        <v>426</v>
      </c>
      <c r="B28" s="189">
        <v>0.41</v>
      </c>
      <c r="C28" s="189">
        <v>0.04</v>
      </c>
      <c r="D28" s="190" t="s">
        <v>441</v>
      </c>
      <c r="E28" s="189">
        <v>1795</v>
      </c>
      <c r="F28" s="189">
        <v>70</v>
      </c>
      <c r="G28" s="189">
        <v>4755</v>
      </c>
      <c r="H28" s="190" t="s">
        <v>451</v>
      </c>
      <c r="I28" s="189"/>
    </row>
    <row r="29" spans="1:9" ht="13.5">
      <c r="A29" s="159" t="s">
        <v>519</v>
      </c>
      <c r="B29" s="189"/>
      <c r="C29" s="189"/>
      <c r="D29" s="190"/>
      <c r="E29" s="189"/>
      <c r="F29" s="189"/>
      <c r="G29" s="189"/>
      <c r="H29" s="190"/>
      <c r="I29" s="189"/>
    </row>
    <row r="30" spans="1:9" ht="12.75">
      <c r="A30" s="152" t="s">
        <v>13</v>
      </c>
      <c r="B30" s="153">
        <v>0.55</v>
      </c>
      <c r="C30" s="153">
        <v>0.04</v>
      </c>
      <c r="D30" s="154" t="s">
        <v>438</v>
      </c>
      <c r="E30" s="153">
        <v>1828</v>
      </c>
      <c r="F30" s="153">
        <v>71</v>
      </c>
      <c r="G30" s="153">
        <v>5530</v>
      </c>
      <c r="H30" s="154" t="s">
        <v>452</v>
      </c>
      <c r="I30" s="153" t="s">
        <v>421</v>
      </c>
    </row>
    <row r="31" spans="1:9" ht="12.75">
      <c r="A31" s="152" t="s">
        <v>14</v>
      </c>
      <c r="B31" s="153">
        <v>0.44</v>
      </c>
      <c r="C31" s="153">
        <v>0.04</v>
      </c>
      <c r="D31" s="154" t="s">
        <v>438</v>
      </c>
      <c r="E31" s="153">
        <v>1828</v>
      </c>
      <c r="F31" s="153">
        <v>70</v>
      </c>
      <c r="G31" s="153">
        <v>4620</v>
      </c>
      <c r="H31" s="154" t="s">
        <v>453</v>
      </c>
      <c r="I31" s="153" t="s">
        <v>471</v>
      </c>
    </row>
    <row r="32" spans="1:9" ht="12.75">
      <c r="A32" s="152" t="s">
        <v>15</v>
      </c>
      <c r="B32" s="153">
        <v>0.49</v>
      </c>
      <c r="C32" s="153">
        <v>0.04</v>
      </c>
      <c r="D32" s="154" t="s">
        <v>438</v>
      </c>
      <c r="E32" s="153">
        <v>1828</v>
      </c>
      <c r="F32" s="153">
        <v>72</v>
      </c>
      <c r="G32" s="153">
        <v>7010</v>
      </c>
      <c r="H32" s="154" t="s">
        <v>454</v>
      </c>
      <c r="I32" s="153" t="s">
        <v>421</v>
      </c>
    </row>
    <row r="33" spans="1:9" ht="12.75">
      <c r="A33" s="152" t="s">
        <v>16</v>
      </c>
      <c r="B33" s="153">
        <v>0.43</v>
      </c>
      <c r="C33" s="153">
        <v>0.04</v>
      </c>
      <c r="D33" s="154" t="s">
        <v>438</v>
      </c>
      <c r="E33" s="153">
        <v>1828</v>
      </c>
      <c r="F33" s="153">
        <v>70</v>
      </c>
      <c r="G33" s="153">
        <v>5590</v>
      </c>
      <c r="H33" s="154" t="s">
        <v>455</v>
      </c>
      <c r="I33" s="153" t="s">
        <v>429</v>
      </c>
    </row>
    <row r="34" spans="1:9" ht="12.75">
      <c r="A34" s="152" t="s">
        <v>17</v>
      </c>
      <c r="B34" s="153">
        <v>0.34</v>
      </c>
      <c r="C34" s="153">
        <v>0.04</v>
      </c>
      <c r="D34" s="154" t="s">
        <v>438</v>
      </c>
      <c r="E34" s="153">
        <v>1828</v>
      </c>
      <c r="F34" s="153">
        <v>71</v>
      </c>
      <c r="G34" s="153">
        <v>5130</v>
      </c>
      <c r="H34" s="154" t="s">
        <v>456</v>
      </c>
      <c r="I34" s="153" t="s">
        <v>471</v>
      </c>
    </row>
    <row r="35" spans="1:9" ht="12.75">
      <c r="A35" s="152" t="s">
        <v>427</v>
      </c>
      <c r="B35" s="153">
        <v>0.4</v>
      </c>
      <c r="C35" s="153">
        <v>0.04</v>
      </c>
      <c r="D35" s="154" t="s">
        <v>438</v>
      </c>
      <c r="E35" s="153">
        <v>1828</v>
      </c>
      <c r="F35" s="153">
        <v>71</v>
      </c>
      <c r="G35" s="153">
        <v>3180</v>
      </c>
      <c r="H35" s="154" t="s">
        <v>457</v>
      </c>
      <c r="I35" s="153" t="s">
        <v>421</v>
      </c>
    </row>
    <row r="36" spans="1:9" ht="12.75">
      <c r="A36" s="152" t="s">
        <v>18</v>
      </c>
      <c r="B36" s="153">
        <v>0.37</v>
      </c>
      <c r="C36" s="153">
        <v>0.04</v>
      </c>
      <c r="D36" s="154" t="s">
        <v>438</v>
      </c>
      <c r="E36" s="153">
        <v>1828</v>
      </c>
      <c r="F36" s="153">
        <v>51</v>
      </c>
      <c r="G36" s="153">
        <v>4670</v>
      </c>
      <c r="H36" s="154" t="s">
        <v>458</v>
      </c>
      <c r="I36" s="153" t="s">
        <v>421</v>
      </c>
    </row>
    <row r="37" spans="1:9" ht="12.75">
      <c r="A37" s="152" t="s">
        <v>428</v>
      </c>
      <c r="B37" s="153">
        <v>0.41</v>
      </c>
      <c r="C37" s="153">
        <v>0</v>
      </c>
      <c r="D37" s="154" t="s">
        <v>466</v>
      </c>
      <c r="E37" s="153">
        <v>1400</v>
      </c>
      <c r="F37" s="153">
        <v>70</v>
      </c>
      <c r="G37" s="153">
        <v>2100</v>
      </c>
      <c r="H37" s="154" t="s">
        <v>459</v>
      </c>
      <c r="I37" s="153" t="s">
        <v>429</v>
      </c>
    </row>
    <row r="38" spans="1:9" ht="12.75">
      <c r="A38" s="152" t="s">
        <v>19</v>
      </c>
      <c r="B38" s="153">
        <v>0.48</v>
      </c>
      <c r="C38" s="153">
        <v>0.04</v>
      </c>
      <c r="D38" s="154" t="s">
        <v>438</v>
      </c>
      <c r="E38" s="153">
        <v>1828</v>
      </c>
      <c r="F38" s="153">
        <v>74</v>
      </c>
      <c r="G38" s="153">
        <v>7720</v>
      </c>
      <c r="H38" s="154" t="s">
        <v>460</v>
      </c>
      <c r="I38" s="153" t="s">
        <v>471</v>
      </c>
    </row>
    <row r="39" spans="1:9" ht="12.75">
      <c r="A39" s="152" t="s">
        <v>20</v>
      </c>
      <c r="B39" s="153">
        <v>0.34</v>
      </c>
      <c r="C39" s="153">
        <v>0.04</v>
      </c>
      <c r="D39" s="154" t="s">
        <v>438</v>
      </c>
      <c r="E39" s="153">
        <v>1828</v>
      </c>
      <c r="F39" s="153">
        <v>71</v>
      </c>
      <c r="G39" s="153">
        <v>3610</v>
      </c>
      <c r="H39" s="154" t="s">
        <v>459</v>
      </c>
      <c r="I39" s="153" t="s">
        <v>421</v>
      </c>
    </row>
    <row r="40" spans="1:9" ht="12.75">
      <c r="A40" s="152" t="s">
        <v>21</v>
      </c>
      <c r="B40" s="153">
        <v>0.34</v>
      </c>
      <c r="C40" s="153">
        <v>0.04</v>
      </c>
      <c r="D40" s="154" t="s">
        <v>438</v>
      </c>
      <c r="E40" s="153">
        <v>1828</v>
      </c>
      <c r="F40" s="153">
        <v>71</v>
      </c>
      <c r="G40" s="153">
        <v>4230</v>
      </c>
      <c r="H40" s="154" t="s">
        <v>461</v>
      </c>
      <c r="I40" s="153" t="s">
        <v>471</v>
      </c>
    </row>
    <row r="41" spans="1:9" ht="12.75">
      <c r="A41" s="152" t="s">
        <v>22</v>
      </c>
      <c r="B41" s="153">
        <v>0.44</v>
      </c>
      <c r="C41" s="153">
        <v>0.04</v>
      </c>
      <c r="D41" s="154" t="s">
        <v>438</v>
      </c>
      <c r="E41" s="153">
        <v>1828</v>
      </c>
      <c r="F41" s="153">
        <v>74</v>
      </c>
      <c r="G41" s="153">
        <v>5680</v>
      </c>
      <c r="H41" s="154" t="s">
        <v>462</v>
      </c>
      <c r="I41" s="153" t="s">
        <v>429</v>
      </c>
    </row>
    <row r="42" spans="1:9" ht="12.75">
      <c r="A42" s="152" t="s">
        <v>23</v>
      </c>
      <c r="B42" s="153">
        <v>0.33</v>
      </c>
      <c r="C42" s="153">
        <v>0.04</v>
      </c>
      <c r="D42" s="154" t="s">
        <v>438</v>
      </c>
      <c r="E42" s="153">
        <v>1828</v>
      </c>
      <c r="F42" s="153">
        <v>71</v>
      </c>
      <c r="G42" s="153">
        <v>2740</v>
      </c>
      <c r="H42" s="154" t="s">
        <v>463</v>
      </c>
      <c r="I42" s="153" t="s">
        <v>429</v>
      </c>
    </row>
    <row r="43" spans="1:9" ht="12.75">
      <c r="A43" s="191" t="s">
        <v>520</v>
      </c>
      <c r="B43" s="189">
        <v>0.36</v>
      </c>
      <c r="C43" s="189">
        <v>0.5</v>
      </c>
      <c r="D43" s="190" t="s">
        <v>467</v>
      </c>
      <c r="E43" s="189">
        <v>336</v>
      </c>
      <c r="F43" s="189">
        <v>19</v>
      </c>
      <c r="G43" s="189">
        <v>882</v>
      </c>
      <c r="H43" s="190" t="s">
        <v>448</v>
      </c>
      <c r="I43" s="189"/>
    </row>
    <row r="44" spans="1:9" ht="12.75">
      <c r="A44" s="191"/>
      <c r="B44" s="189"/>
      <c r="C44" s="189"/>
      <c r="D44" s="190"/>
      <c r="E44" s="189"/>
      <c r="F44" s="189"/>
      <c r="G44" s="189"/>
      <c r="H44" s="190"/>
      <c r="I44" s="189"/>
    </row>
    <row r="45" spans="1:9" ht="12.75">
      <c r="A45" s="152" t="s">
        <v>430</v>
      </c>
      <c r="B45" s="153" t="s">
        <v>431</v>
      </c>
      <c r="C45" s="153" t="s">
        <v>431</v>
      </c>
      <c r="D45" s="154" t="s">
        <v>431</v>
      </c>
      <c r="E45" s="153" t="s">
        <v>431</v>
      </c>
      <c r="F45" s="153">
        <v>15</v>
      </c>
      <c r="G45" s="153">
        <v>894</v>
      </c>
      <c r="H45" s="154" t="s">
        <v>431</v>
      </c>
      <c r="I45" s="153" t="s">
        <v>431</v>
      </c>
    </row>
    <row r="46" spans="1:9" ht="13.5">
      <c r="A46" s="152" t="s">
        <v>483</v>
      </c>
      <c r="B46" s="153">
        <v>0.49</v>
      </c>
      <c r="C46" s="153">
        <v>0.46</v>
      </c>
      <c r="D46" s="154" t="s">
        <v>468</v>
      </c>
      <c r="E46" s="153">
        <v>208</v>
      </c>
      <c r="F46" s="153" t="s">
        <v>521</v>
      </c>
      <c r="G46" s="153">
        <v>800</v>
      </c>
      <c r="H46" s="154" t="s">
        <v>464</v>
      </c>
      <c r="I46" s="153" t="s">
        <v>429</v>
      </c>
    </row>
    <row r="47" spans="1:9" ht="13.5">
      <c r="A47" s="152" t="s">
        <v>484</v>
      </c>
      <c r="B47" s="153" t="s">
        <v>431</v>
      </c>
      <c r="C47" s="153" t="s">
        <v>431</v>
      </c>
      <c r="D47" s="154" t="s">
        <v>431</v>
      </c>
      <c r="E47" s="153" t="s">
        <v>431</v>
      </c>
      <c r="F47" s="153">
        <v>11</v>
      </c>
      <c r="G47" s="153">
        <v>736</v>
      </c>
      <c r="H47" s="154" t="s">
        <v>431</v>
      </c>
      <c r="I47" s="153" t="s">
        <v>431</v>
      </c>
    </row>
    <row r="48" spans="1:9" ht="14.25" thickBot="1">
      <c r="A48" s="164" t="s">
        <v>485</v>
      </c>
      <c r="B48" s="161">
        <v>0.23</v>
      </c>
      <c r="C48" s="161">
        <v>0.53</v>
      </c>
      <c r="D48" s="162" t="s">
        <v>469</v>
      </c>
      <c r="E48" s="161">
        <v>464</v>
      </c>
      <c r="F48" s="161" t="s">
        <v>472</v>
      </c>
      <c r="G48" s="161">
        <v>1100</v>
      </c>
      <c r="H48" s="162" t="s">
        <v>465</v>
      </c>
      <c r="I48" s="161" t="s">
        <v>429</v>
      </c>
    </row>
    <row r="49" spans="1:9" ht="12.75">
      <c r="A49" s="133"/>
      <c r="B49" s="133"/>
      <c r="C49" s="133"/>
      <c r="D49" s="151"/>
      <c r="E49" s="133"/>
      <c r="F49" s="133"/>
      <c r="G49" s="133"/>
      <c r="H49" s="150"/>
      <c r="I49" s="133"/>
    </row>
    <row r="50" ht="12.75" customHeight="1">
      <c r="A50" s="156" t="s">
        <v>473</v>
      </c>
    </row>
    <row r="51" ht="12.75" customHeight="1">
      <c r="A51" s="157" t="s">
        <v>477</v>
      </c>
    </row>
    <row r="52" ht="12.75" customHeight="1">
      <c r="A52" s="155" t="s">
        <v>478</v>
      </c>
    </row>
    <row r="53" ht="12.75" customHeight="1">
      <c r="A53" s="157" t="s">
        <v>474</v>
      </c>
    </row>
    <row r="54" ht="12.75" customHeight="1">
      <c r="A54" s="157" t="s">
        <v>475</v>
      </c>
    </row>
    <row r="55" ht="12.75" customHeight="1">
      <c r="A55" s="157" t="s">
        <v>479</v>
      </c>
    </row>
    <row r="56" ht="12.75" customHeight="1">
      <c r="A56" s="155" t="s">
        <v>480</v>
      </c>
    </row>
    <row r="57" ht="12.75" customHeight="1">
      <c r="A57" s="157" t="s">
        <v>481</v>
      </c>
    </row>
    <row r="58" ht="12.75" customHeight="1">
      <c r="A58" s="157" t="s">
        <v>476</v>
      </c>
    </row>
    <row r="59" ht="12.75">
      <c r="A59" s="155" t="s">
        <v>560</v>
      </c>
    </row>
    <row r="60" ht="14.25">
      <c r="A60" s="131"/>
    </row>
    <row r="61" spans="1:9" ht="12.75">
      <c r="A61" s="192">
        <v>57</v>
      </c>
      <c r="B61" s="192"/>
      <c r="C61" s="192"/>
      <c r="D61" s="192"/>
      <c r="E61" s="192"/>
      <c r="F61" s="192"/>
      <c r="G61" s="192"/>
      <c r="H61" s="192"/>
      <c r="I61" s="192"/>
    </row>
    <row r="62" ht="14.25">
      <c r="A62" s="131"/>
    </row>
    <row r="63" ht="14.25">
      <c r="A63" s="131"/>
    </row>
    <row r="64" ht="14.25">
      <c r="A64" s="131"/>
    </row>
    <row r="65" ht="14.25">
      <c r="A65" s="131"/>
    </row>
  </sheetData>
  <mergeCells count="45">
    <mergeCell ref="A61:I61"/>
    <mergeCell ref="A1:I1"/>
    <mergeCell ref="A43:A44"/>
    <mergeCell ref="B3:I3"/>
    <mergeCell ref="I18:I19"/>
    <mergeCell ref="B43:B44"/>
    <mergeCell ref="C43:C44"/>
    <mergeCell ref="D43:D44"/>
    <mergeCell ref="E43:E44"/>
    <mergeCell ref="F43:F44"/>
    <mergeCell ref="G43:G44"/>
    <mergeCell ref="H43:H44"/>
    <mergeCell ref="I43:I44"/>
    <mergeCell ref="H9:H10"/>
    <mergeCell ref="I23:I24"/>
    <mergeCell ref="A18:A19"/>
    <mergeCell ref="B18:B19"/>
    <mergeCell ref="C18:C19"/>
    <mergeCell ref="D18:D19"/>
    <mergeCell ref="E18:E19"/>
    <mergeCell ref="F18:F19"/>
    <mergeCell ref="G18:G19"/>
    <mergeCell ref="H18:H19"/>
    <mergeCell ref="B28:B29"/>
    <mergeCell ref="C28:C29"/>
    <mergeCell ref="D28:D29"/>
    <mergeCell ref="E28:E29"/>
    <mergeCell ref="F28:F29"/>
    <mergeCell ref="G28:G29"/>
    <mergeCell ref="H28:H29"/>
    <mergeCell ref="I28:I29"/>
    <mergeCell ref="F9:F10"/>
    <mergeCell ref="G9:G10"/>
    <mergeCell ref="I9:I10"/>
    <mergeCell ref="B23:B24"/>
    <mergeCell ref="C23:C24"/>
    <mergeCell ref="D23:D24"/>
    <mergeCell ref="E23:E24"/>
    <mergeCell ref="F23:F24"/>
    <mergeCell ref="G23:G24"/>
    <mergeCell ref="H23:H24"/>
    <mergeCell ref="B9:B10"/>
    <mergeCell ref="C9:C10"/>
    <mergeCell ref="D9:D10"/>
    <mergeCell ref="E9:E10"/>
  </mergeCells>
  <printOptions/>
  <pageMargins left="0.47" right="0.14" top="0.24" bottom="0.31" header="0.24" footer="0.33"/>
  <pageSetup horizontalDpi="96" verticalDpi="96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7"/>
  <sheetViews>
    <sheetView workbookViewId="0" topLeftCell="A28">
      <selection activeCell="N62" sqref="N62"/>
    </sheetView>
  </sheetViews>
  <sheetFormatPr defaultColWidth="9.00390625" defaultRowHeight="12.75"/>
  <cols>
    <col min="4" max="23" width="3.25390625" style="0" customWidth="1"/>
    <col min="24" max="24" width="3.75390625" style="0" customWidth="1"/>
  </cols>
  <sheetData>
    <row r="1" spans="1:24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3" spans="1:24" ht="15.75">
      <c r="A3" s="165" t="s">
        <v>542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3.5" thickBot="1">
      <c r="A4" s="8"/>
      <c r="B4" s="194" t="s">
        <v>218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</row>
    <row r="5" spans="1:24" ht="13.5" thickBot="1">
      <c r="A5" s="8" t="s">
        <v>251</v>
      </c>
      <c r="B5" s="8"/>
      <c r="C5" s="8"/>
      <c r="D5" s="203">
        <v>0</v>
      </c>
      <c r="E5" s="203"/>
      <c r="F5" s="203">
        <v>1</v>
      </c>
      <c r="G5" s="203"/>
      <c r="H5" s="203">
        <v>2</v>
      </c>
      <c r="I5" s="203"/>
      <c r="J5" s="203">
        <v>3</v>
      </c>
      <c r="K5" s="203"/>
      <c r="L5" s="203">
        <v>4</v>
      </c>
      <c r="M5" s="203"/>
      <c r="N5" s="203">
        <v>5</v>
      </c>
      <c r="O5" s="203"/>
      <c r="P5" s="203">
        <v>6</v>
      </c>
      <c r="Q5" s="203"/>
      <c r="R5" s="203">
        <v>7</v>
      </c>
      <c r="S5" s="203"/>
      <c r="T5" s="203">
        <v>8</v>
      </c>
      <c r="U5" s="203"/>
      <c r="V5" s="203">
        <v>9</v>
      </c>
      <c r="W5" s="203"/>
      <c r="X5" s="63">
        <v>10</v>
      </c>
    </row>
    <row r="6" ht="13.5" thickBot="1"/>
    <row r="7" spans="1:24" ht="12.75">
      <c r="A7" s="64"/>
      <c r="B7" s="65"/>
      <c r="C7" s="65"/>
      <c r="D7" s="204" t="s">
        <v>220</v>
      </c>
      <c r="E7" s="204"/>
      <c r="F7" s="204"/>
      <c r="G7" s="204"/>
      <c r="H7" s="204"/>
      <c r="I7" s="204" t="s">
        <v>221</v>
      </c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66"/>
    </row>
    <row r="8" spans="1:24" ht="12.75">
      <c r="A8" s="73" t="s">
        <v>219</v>
      </c>
      <c r="B8" s="4"/>
      <c r="C8" s="4"/>
      <c r="D8" s="67"/>
      <c r="E8" s="67"/>
      <c r="F8" s="67"/>
      <c r="G8" s="67"/>
      <c r="H8" s="67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5"/>
    </row>
    <row r="9" spans="1:24" ht="12.75">
      <c r="A9" s="3"/>
      <c r="B9" s="4"/>
      <c r="C9" s="4"/>
      <c r="D9" s="67"/>
      <c r="E9" s="67"/>
      <c r="F9" s="67"/>
      <c r="G9" s="67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5"/>
    </row>
    <row r="10" spans="1:24" ht="12.75">
      <c r="A10" s="73" t="s">
        <v>222</v>
      </c>
      <c r="B10" s="4"/>
      <c r="C10" s="4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5"/>
    </row>
    <row r="11" spans="1:24" ht="12.75">
      <c r="A11" s="3"/>
      <c r="B11" s="4"/>
      <c r="C11" s="4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5"/>
    </row>
    <row r="12" spans="1:24" ht="12.75">
      <c r="A12" s="3" t="s">
        <v>223</v>
      </c>
      <c r="B12" s="4"/>
      <c r="C12" s="4"/>
      <c r="D12" s="71" t="s">
        <v>224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</row>
    <row r="13" spans="1:24" ht="12.75">
      <c r="A13" s="3"/>
      <c r="B13" s="4"/>
      <c r="C13" s="4"/>
      <c r="D13" s="67"/>
      <c r="E13" s="67"/>
      <c r="F13" s="6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  <c r="W13" s="69"/>
      <c r="X13" s="5"/>
    </row>
    <row r="14" spans="1:24" ht="12.75">
      <c r="A14" s="3" t="s">
        <v>225</v>
      </c>
      <c r="B14" s="4"/>
      <c r="C14" s="4"/>
      <c r="D14" s="67"/>
      <c r="E14" s="67"/>
      <c r="F14" s="67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9"/>
      <c r="W14" s="69"/>
      <c r="X14" s="5"/>
    </row>
    <row r="15" spans="1:24" ht="12.75">
      <c r="A15" s="3"/>
      <c r="B15" s="4"/>
      <c r="C15" s="4"/>
      <c r="D15" s="71" t="s">
        <v>227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71" t="s">
        <v>228</v>
      </c>
      <c r="Q15" s="4"/>
      <c r="R15" s="4"/>
      <c r="S15" s="4"/>
      <c r="T15" s="4"/>
      <c r="U15" s="4"/>
      <c r="V15" s="4"/>
      <c r="W15" s="4"/>
      <c r="X15" s="5"/>
    </row>
    <row r="16" spans="1:24" ht="12.75">
      <c r="A16" s="3"/>
      <c r="B16" s="4"/>
      <c r="C16" s="4"/>
      <c r="D16" s="67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  <c r="R16" s="69"/>
      <c r="S16" s="69"/>
      <c r="T16" s="69"/>
      <c r="U16" s="69"/>
      <c r="V16" s="69"/>
      <c r="W16" s="69"/>
      <c r="X16" s="5"/>
    </row>
    <row r="17" spans="1:24" ht="12.75">
      <c r="A17" s="3" t="s">
        <v>226</v>
      </c>
      <c r="B17" s="4"/>
      <c r="C17" s="4"/>
      <c r="D17" s="67"/>
      <c r="E17" s="67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9"/>
      <c r="R17" s="69"/>
      <c r="S17" s="69"/>
      <c r="T17" s="69"/>
      <c r="U17" s="69"/>
      <c r="V17" s="69"/>
      <c r="W17" s="69"/>
      <c r="X17" s="5"/>
    </row>
    <row r="18" spans="1:24" ht="12.75">
      <c r="A18" s="3"/>
      <c r="B18" s="4"/>
      <c r="C18" s="4"/>
      <c r="D18" s="71" t="s">
        <v>230</v>
      </c>
      <c r="E18" s="4"/>
      <c r="F18" s="4"/>
      <c r="G18" s="4"/>
      <c r="H18" s="4"/>
      <c r="I18" s="4"/>
      <c r="J18" s="4"/>
      <c r="K18" s="4"/>
      <c r="L18" s="4"/>
      <c r="M18" s="4"/>
      <c r="N18" s="71" t="s">
        <v>231</v>
      </c>
      <c r="O18" s="4"/>
      <c r="P18" s="4"/>
      <c r="Q18" s="4"/>
      <c r="R18" s="4"/>
      <c r="S18" s="4"/>
      <c r="T18" s="4"/>
      <c r="U18" s="4"/>
      <c r="V18" s="4"/>
      <c r="W18" s="4"/>
      <c r="X18" s="5"/>
    </row>
    <row r="19" spans="1:24" ht="12.75">
      <c r="A19" s="3"/>
      <c r="B19" s="4"/>
      <c r="C19" s="4"/>
      <c r="D19" s="68"/>
      <c r="E19" s="68"/>
      <c r="F19" s="68"/>
      <c r="G19" s="68"/>
      <c r="H19" s="67"/>
      <c r="I19" s="67"/>
      <c r="J19" s="67"/>
      <c r="K19" s="67"/>
      <c r="L19" s="67"/>
      <c r="M19" s="67"/>
      <c r="N19" s="67"/>
      <c r="O19" s="67"/>
      <c r="P19" s="67"/>
      <c r="Q19" s="69"/>
      <c r="R19" s="69"/>
      <c r="S19" s="69"/>
      <c r="T19" s="69"/>
      <c r="U19" s="69"/>
      <c r="V19" s="69"/>
      <c r="W19" s="69"/>
      <c r="X19" s="5"/>
    </row>
    <row r="20" spans="1:24" ht="12.75">
      <c r="A20" s="3" t="s">
        <v>229</v>
      </c>
      <c r="B20" s="4"/>
      <c r="C20" s="4"/>
      <c r="D20" s="68"/>
      <c r="E20" s="68"/>
      <c r="F20" s="68"/>
      <c r="G20" s="68"/>
      <c r="H20" s="67"/>
      <c r="I20" s="67"/>
      <c r="J20" s="67"/>
      <c r="K20" s="67"/>
      <c r="L20" s="67"/>
      <c r="M20" s="67"/>
      <c r="N20" s="67"/>
      <c r="O20" s="67"/>
      <c r="P20" s="67"/>
      <c r="Q20" s="69"/>
      <c r="R20" s="69"/>
      <c r="S20" s="69"/>
      <c r="T20" s="69"/>
      <c r="U20" s="69"/>
      <c r="V20" s="69"/>
      <c r="W20" s="69"/>
      <c r="X20" s="5"/>
    </row>
    <row r="21" spans="1:24" ht="12.75">
      <c r="A21" s="3"/>
      <c r="B21" s="4"/>
      <c r="C21" s="4"/>
      <c r="D21" s="4" t="s">
        <v>233</v>
      </c>
      <c r="E21" s="4"/>
      <c r="F21" s="4"/>
      <c r="G21" s="4"/>
      <c r="H21" s="4"/>
      <c r="I21" s="4"/>
      <c r="J21" s="4"/>
      <c r="K21" s="4"/>
      <c r="L21" s="4"/>
      <c r="M21" s="4" t="s">
        <v>234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</row>
    <row r="22" spans="1:24" ht="12.75">
      <c r="A22" s="3"/>
      <c r="B22" s="4"/>
      <c r="C22" s="4"/>
      <c r="D22" s="68"/>
      <c r="E22" s="68"/>
      <c r="F22" s="68"/>
      <c r="G22" s="68"/>
      <c r="H22" s="68"/>
      <c r="I22" s="68"/>
      <c r="J22" s="68"/>
      <c r="K22" s="68"/>
      <c r="L22" s="68"/>
      <c r="M22" s="67"/>
      <c r="N22" s="67"/>
      <c r="O22" s="67"/>
      <c r="P22" s="67"/>
      <c r="Q22" s="4"/>
      <c r="R22" s="4"/>
      <c r="S22" s="4"/>
      <c r="T22" s="4"/>
      <c r="U22" s="4"/>
      <c r="V22" s="4"/>
      <c r="W22" s="4"/>
      <c r="X22" s="5"/>
    </row>
    <row r="23" spans="1:24" ht="12.75">
      <c r="A23" s="3" t="s">
        <v>232</v>
      </c>
      <c r="B23" s="4"/>
      <c r="C23" s="4"/>
      <c r="D23" s="68"/>
      <c r="E23" s="68"/>
      <c r="F23" s="68"/>
      <c r="G23" s="68"/>
      <c r="H23" s="68"/>
      <c r="I23" s="68"/>
      <c r="J23" s="68"/>
      <c r="K23" s="68"/>
      <c r="L23" s="68"/>
      <c r="M23" s="67"/>
      <c r="N23" s="67"/>
      <c r="O23" s="67"/>
      <c r="P23" s="67"/>
      <c r="Q23" s="4"/>
      <c r="R23" s="4"/>
      <c r="S23" s="4"/>
      <c r="T23" s="4"/>
      <c r="U23" s="4"/>
      <c r="V23" s="4"/>
      <c r="W23" s="4"/>
      <c r="X23" s="5"/>
    </row>
    <row r="24" spans="1:24" ht="12.75">
      <c r="A24" s="3"/>
      <c r="B24" s="4"/>
      <c r="C24" s="4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4"/>
      <c r="R24" s="4"/>
      <c r="S24" s="4"/>
      <c r="T24" s="4"/>
      <c r="U24" s="4"/>
      <c r="V24" s="4"/>
      <c r="W24" s="4"/>
      <c r="X24" s="5"/>
    </row>
    <row r="25" spans="1:24" ht="12.75">
      <c r="A25" s="73" t="s">
        <v>235</v>
      </c>
      <c r="B25" s="4"/>
      <c r="C25" s="4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4"/>
      <c r="R25" s="4"/>
      <c r="S25" s="4"/>
      <c r="T25" s="4"/>
      <c r="U25" s="4"/>
      <c r="V25" s="4"/>
      <c r="W25" s="4"/>
      <c r="X25" s="5"/>
    </row>
    <row r="26" spans="1:24" ht="12.75">
      <c r="A26" s="73" t="s">
        <v>236</v>
      </c>
      <c r="B26" s="4"/>
      <c r="C26" s="4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4"/>
      <c r="R26" s="4"/>
      <c r="S26" s="4"/>
      <c r="T26" s="4"/>
      <c r="U26" s="4"/>
      <c r="V26" s="4"/>
      <c r="W26" s="4"/>
      <c r="X26" s="5"/>
    </row>
    <row r="27" spans="1:24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</row>
    <row r="28" spans="1:24" ht="12.75">
      <c r="A28" s="3" t="s">
        <v>237</v>
      </c>
      <c r="B28" s="4"/>
      <c r="C28" s="4"/>
      <c r="D28" s="67"/>
      <c r="E28" s="67"/>
      <c r="F28" s="67"/>
      <c r="G28" s="67"/>
      <c r="H28" s="67"/>
      <c r="I28" s="67"/>
      <c r="J28" s="67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</row>
    <row r="29" spans="1:24" ht="12.75">
      <c r="A29" s="3" t="s">
        <v>238</v>
      </c>
      <c r="B29" s="4"/>
      <c r="C29" s="4"/>
      <c r="D29" s="67"/>
      <c r="E29" s="67"/>
      <c r="F29" s="67"/>
      <c r="G29" s="67"/>
      <c r="H29" s="67"/>
      <c r="I29" s="67"/>
      <c r="J29" s="67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</row>
    <row r="30" spans="1:24" ht="12.75">
      <c r="A30" s="3"/>
      <c r="B30" s="4"/>
      <c r="C30" s="4"/>
      <c r="D30" s="71" t="s">
        <v>240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</row>
    <row r="31" spans="1:24" ht="12.75">
      <c r="A31" s="3" t="s">
        <v>239</v>
      </c>
      <c r="B31" s="4"/>
      <c r="C31" s="4"/>
      <c r="D31" s="68"/>
      <c r="E31" s="68"/>
      <c r="F31" s="68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5"/>
    </row>
    <row r="32" spans="1:24" ht="12.75">
      <c r="A32" s="3" t="s">
        <v>242</v>
      </c>
      <c r="B32" s="4"/>
      <c r="C32" s="4"/>
      <c r="D32" s="68"/>
      <c r="E32" s="68"/>
      <c r="F32" s="68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5"/>
    </row>
    <row r="33" spans="1:24" ht="12.75">
      <c r="A33" s="3"/>
      <c r="B33" s="4"/>
      <c r="C33" s="4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5"/>
    </row>
    <row r="34" spans="1:24" ht="12.75">
      <c r="A34" s="73" t="s">
        <v>241</v>
      </c>
      <c r="B34" s="4"/>
      <c r="C34" s="4"/>
      <c r="D34" s="72" t="s">
        <v>243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5"/>
    </row>
    <row r="35" spans="1:24" ht="12.75">
      <c r="A35" s="3"/>
      <c r="B35" s="4"/>
      <c r="C35" s="4"/>
      <c r="D35" s="71" t="s">
        <v>244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71" t="s">
        <v>245</v>
      </c>
      <c r="P35" s="4"/>
      <c r="Q35" s="4"/>
      <c r="R35" s="4"/>
      <c r="S35" s="4"/>
      <c r="T35" s="4"/>
      <c r="U35" s="4"/>
      <c r="V35" s="4"/>
      <c r="W35" s="4"/>
      <c r="X35" s="5"/>
    </row>
    <row r="36" spans="1:24" ht="12.75">
      <c r="A36" s="3"/>
      <c r="B36" s="4"/>
      <c r="C36" s="4"/>
      <c r="D36" s="67"/>
      <c r="E36" s="67"/>
      <c r="F36" s="67"/>
      <c r="G36" s="67"/>
      <c r="H36" s="67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4"/>
      <c r="T36" s="4"/>
      <c r="U36" s="4"/>
      <c r="V36" s="4"/>
      <c r="W36" s="4"/>
      <c r="X36" s="5"/>
    </row>
    <row r="37" spans="1:24" ht="12.75">
      <c r="A37" s="3" t="s">
        <v>246</v>
      </c>
      <c r="B37" s="4"/>
      <c r="C37" s="4"/>
      <c r="D37" s="67"/>
      <c r="E37" s="67"/>
      <c r="F37" s="67"/>
      <c r="G37" s="67"/>
      <c r="H37" s="67"/>
      <c r="I37" s="67"/>
      <c r="J37" s="68"/>
      <c r="K37" s="68"/>
      <c r="L37" s="68"/>
      <c r="M37" s="68"/>
      <c r="N37" s="68"/>
      <c r="O37" s="68"/>
      <c r="P37" s="68"/>
      <c r="Q37" s="68"/>
      <c r="R37" s="68"/>
      <c r="S37" s="4"/>
      <c r="T37" s="4"/>
      <c r="U37" s="4"/>
      <c r="V37" s="4"/>
      <c r="W37" s="4"/>
      <c r="X37" s="5"/>
    </row>
    <row r="38" spans="1:24" ht="12.75">
      <c r="A38" s="3"/>
      <c r="B38" s="4"/>
      <c r="C38" s="4"/>
      <c r="D38" s="71" t="s">
        <v>248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ht="12.75">
      <c r="A39" s="3"/>
      <c r="B39" s="4"/>
      <c r="C39" s="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5"/>
    </row>
    <row r="40" spans="1:24" ht="12.75">
      <c r="A40" s="3" t="s">
        <v>247</v>
      </c>
      <c r="B40" s="4"/>
      <c r="C40" s="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5"/>
    </row>
    <row r="41" spans="1:24" ht="12.75">
      <c r="A41" s="3"/>
      <c r="B41" s="4"/>
      <c r="C41" s="4"/>
      <c r="D41" s="71" t="s">
        <v>249</v>
      </c>
      <c r="E41" s="4"/>
      <c r="F41" s="4"/>
      <c r="G41" s="4"/>
      <c r="H41" s="4"/>
      <c r="I41" s="4"/>
      <c r="J41" s="4"/>
      <c r="K41" s="4"/>
      <c r="L41" s="4"/>
      <c r="M41" s="71" t="s">
        <v>250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ht="12.75">
      <c r="A42" s="3" t="s">
        <v>253</v>
      </c>
      <c r="B42" s="4"/>
      <c r="C42" s="4"/>
      <c r="D42" s="67"/>
      <c r="E42" s="67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4"/>
      <c r="T42" s="4"/>
      <c r="U42" s="4"/>
      <c r="V42" s="4"/>
      <c r="W42" s="4"/>
      <c r="X42" s="5"/>
    </row>
    <row r="43" spans="1:24" ht="12.75">
      <c r="A43" s="3" t="s">
        <v>252</v>
      </c>
      <c r="B43" s="4"/>
      <c r="C43" s="4"/>
      <c r="D43" s="67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4"/>
      <c r="T43" s="4"/>
      <c r="U43" s="4"/>
      <c r="V43" s="4"/>
      <c r="W43" s="4"/>
      <c r="X43" s="5"/>
    </row>
    <row r="44" spans="1:24" ht="13.5" thickBo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9"/>
    </row>
    <row r="45" spans="1:24" ht="13.5" thickBot="1">
      <c r="A45" s="168"/>
      <c r="B45" s="168"/>
      <c r="C45" s="16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thickBot="1">
      <c r="A46" s="168" t="s">
        <v>251</v>
      </c>
      <c r="B46" s="168"/>
      <c r="C46" s="168"/>
      <c r="D46" s="202">
        <v>0</v>
      </c>
      <c r="E46" s="202"/>
      <c r="F46" s="202">
        <v>1</v>
      </c>
      <c r="G46" s="202"/>
      <c r="H46" s="202">
        <v>2</v>
      </c>
      <c r="I46" s="202"/>
      <c r="J46" s="202">
        <v>3</v>
      </c>
      <c r="K46" s="202"/>
      <c r="L46" s="202">
        <v>4</v>
      </c>
      <c r="M46" s="202"/>
      <c r="N46" s="202">
        <v>5</v>
      </c>
      <c r="O46" s="202"/>
      <c r="P46" s="202">
        <v>6</v>
      </c>
      <c r="Q46" s="202"/>
      <c r="R46" s="202">
        <v>7</v>
      </c>
      <c r="S46" s="202"/>
      <c r="T46" s="202">
        <v>8</v>
      </c>
      <c r="U46" s="202"/>
      <c r="V46" s="202">
        <v>9</v>
      </c>
      <c r="W46" s="202"/>
      <c r="X46" s="70">
        <v>10</v>
      </c>
    </row>
    <row r="49" ht="12.75">
      <c r="A49" t="s">
        <v>557</v>
      </c>
    </row>
    <row r="57" spans="1:24" ht="12.75">
      <c r="A57" s="201">
        <f>'ObrA-2'!A59:J59+1</f>
        <v>66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</sheetData>
  <mergeCells count="24">
    <mergeCell ref="A57:X57"/>
    <mergeCell ref="B4:X4"/>
    <mergeCell ref="V5:W5"/>
    <mergeCell ref="P5:Q5"/>
    <mergeCell ref="D7:H7"/>
    <mergeCell ref="I7:W7"/>
    <mergeCell ref="L5:M5"/>
    <mergeCell ref="N5:O5"/>
    <mergeCell ref="R5:S5"/>
    <mergeCell ref="T5:U5"/>
    <mergeCell ref="D5:E5"/>
    <mergeCell ref="F5:G5"/>
    <mergeCell ref="D46:E46"/>
    <mergeCell ref="F46:G46"/>
    <mergeCell ref="H46:I46"/>
    <mergeCell ref="H5:I5"/>
    <mergeCell ref="J5:K5"/>
    <mergeCell ref="J46:K46"/>
    <mergeCell ref="T46:U46"/>
    <mergeCell ref="V46:W46"/>
    <mergeCell ref="L46:M46"/>
    <mergeCell ref="N46:O46"/>
    <mergeCell ref="P46:Q46"/>
    <mergeCell ref="R46:S46"/>
  </mergeCells>
  <printOptions/>
  <pageMargins left="0.47" right="0.33" top="1" bottom="0.3" header="0.4921259845" footer="0.31"/>
  <pageSetup horizontalDpi="96" verticalDpi="96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69"/>
  <sheetViews>
    <sheetView tabSelected="1" workbookViewId="0" topLeftCell="A1">
      <selection activeCell="A1" sqref="A1:J1"/>
    </sheetView>
  </sheetViews>
  <sheetFormatPr defaultColWidth="9.00390625" defaultRowHeight="12.75"/>
  <sheetData>
    <row r="1" spans="1:10" ht="12.75">
      <c r="A1" s="220" t="s">
        <v>568</v>
      </c>
      <c r="B1" s="220"/>
      <c r="C1" s="220"/>
      <c r="D1" s="220"/>
      <c r="E1" s="220"/>
      <c r="F1" s="220"/>
      <c r="G1" s="220"/>
      <c r="H1" s="220"/>
      <c r="I1" s="220"/>
      <c r="J1" s="220"/>
    </row>
    <row r="3" spans="1:11" ht="12.75">
      <c r="A3" s="196" t="s">
        <v>318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</row>
    <row r="6" spans="1:6" ht="12.75">
      <c r="A6" s="43" t="s">
        <v>569</v>
      </c>
      <c r="F6" s="43" t="s">
        <v>590</v>
      </c>
    </row>
    <row r="7" spans="14:22" ht="12.75">
      <c r="N7">
        <v>1989</v>
      </c>
      <c r="O7">
        <v>1990</v>
      </c>
      <c r="P7">
        <v>1991</v>
      </c>
      <c r="Q7">
        <v>1992</v>
      </c>
      <c r="R7">
        <v>1993</v>
      </c>
      <c r="S7">
        <v>1994</v>
      </c>
      <c r="T7">
        <v>1995</v>
      </c>
      <c r="U7">
        <v>1996</v>
      </c>
      <c r="V7">
        <v>1997</v>
      </c>
    </row>
    <row r="8" spans="13:22" ht="12.75">
      <c r="M8" t="s">
        <v>152</v>
      </c>
      <c r="N8">
        <v>0.04</v>
      </c>
      <c r="O8">
        <v>0.04</v>
      </c>
      <c r="P8">
        <v>0.1</v>
      </c>
      <c r="Q8">
        <v>0.3</v>
      </c>
      <c r="R8">
        <v>0.36</v>
      </c>
      <c r="S8">
        <v>0.41</v>
      </c>
      <c r="T8">
        <v>0.54</v>
      </c>
      <c r="U8">
        <v>0.57</v>
      </c>
      <c r="V8">
        <v>0.59</v>
      </c>
    </row>
    <row r="9" spans="13:22" ht="12.75">
      <c r="M9" t="s">
        <v>316</v>
      </c>
      <c r="N9">
        <v>0.05</v>
      </c>
      <c r="O9">
        <v>0.15</v>
      </c>
      <c r="P9">
        <v>0.31</v>
      </c>
      <c r="Q9">
        <v>0.57</v>
      </c>
      <c r="R9">
        <v>0.75</v>
      </c>
      <c r="S9">
        <v>0.86</v>
      </c>
      <c r="T9">
        <v>0.86</v>
      </c>
      <c r="U9">
        <v>0.88</v>
      </c>
      <c r="V9">
        <v>0.89</v>
      </c>
    </row>
    <row r="10" spans="13:22" ht="12.75">
      <c r="M10" t="s">
        <v>154</v>
      </c>
      <c r="N10">
        <v>0.33</v>
      </c>
      <c r="O10">
        <v>0.41</v>
      </c>
      <c r="P10">
        <v>0.62</v>
      </c>
      <c r="Q10">
        <v>0.72</v>
      </c>
      <c r="R10">
        <v>0.76</v>
      </c>
      <c r="S10">
        <v>0.78</v>
      </c>
      <c r="T10">
        <v>0.8</v>
      </c>
      <c r="U10">
        <v>0.79</v>
      </c>
      <c r="V10">
        <v>0.84</v>
      </c>
    </row>
    <row r="24" spans="14:22" ht="12.75">
      <c r="N24">
        <v>1989</v>
      </c>
      <c r="O24">
        <v>1990</v>
      </c>
      <c r="P24">
        <v>1991</v>
      </c>
      <c r="Q24">
        <v>1992</v>
      </c>
      <c r="R24">
        <v>1993</v>
      </c>
      <c r="S24">
        <v>1994</v>
      </c>
      <c r="T24">
        <v>1995</v>
      </c>
      <c r="U24">
        <v>1996</v>
      </c>
      <c r="V24">
        <v>1997</v>
      </c>
    </row>
    <row r="25" spans="13:22" ht="12.75">
      <c r="M25" t="s">
        <v>152</v>
      </c>
      <c r="N25">
        <v>0.05</v>
      </c>
      <c r="O25">
        <v>0.1</v>
      </c>
      <c r="P25">
        <v>0.2</v>
      </c>
      <c r="Q25">
        <v>0.45</v>
      </c>
      <c r="R25">
        <v>0.9</v>
      </c>
      <c r="S25">
        <v>1.35</v>
      </c>
      <c r="T25">
        <v>1.85</v>
      </c>
      <c r="U25">
        <v>2.4</v>
      </c>
      <c r="V25">
        <v>2.9</v>
      </c>
    </row>
    <row r="26" spans="1:22" ht="12.75">
      <c r="A26" s="43" t="s">
        <v>570</v>
      </c>
      <c r="F26" s="43" t="s">
        <v>589</v>
      </c>
      <c r="M26" t="s">
        <v>316</v>
      </c>
      <c r="N26">
        <v>0.05</v>
      </c>
      <c r="O26">
        <v>0.25</v>
      </c>
      <c r="P26">
        <v>0.5</v>
      </c>
      <c r="Q26">
        <v>1.1</v>
      </c>
      <c r="R26">
        <v>1.9</v>
      </c>
      <c r="S26">
        <v>2.7</v>
      </c>
      <c r="T26">
        <v>3.6</v>
      </c>
      <c r="U26">
        <v>4.5</v>
      </c>
      <c r="V26">
        <v>5.4</v>
      </c>
    </row>
    <row r="27" spans="13:22" ht="12.75">
      <c r="M27" t="s">
        <v>154</v>
      </c>
      <c r="N27">
        <v>0.3</v>
      </c>
      <c r="O27">
        <v>0.6</v>
      </c>
      <c r="P27">
        <v>1.2</v>
      </c>
      <c r="Q27">
        <v>1.9</v>
      </c>
      <c r="R27">
        <v>2.7</v>
      </c>
      <c r="S27">
        <v>3.55</v>
      </c>
      <c r="T27">
        <v>4.4</v>
      </c>
      <c r="U27">
        <v>5.25</v>
      </c>
      <c r="V27">
        <v>6.1</v>
      </c>
    </row>
    <row r="47" ht="12.75">
      <c r="A47" t="s">
        <v>523</v>
      </c>
    </row>
    <row r="48" ht="12.75">
      <c r="A48" s="38" t="s">
        <v>524</v>
      </c>
    </row>
    <row r="49" ht="12.75">
      <c r="A49" t="s">
        <v>319</v>
      </c>
    </row>
    <row r="50" spans="1:24" ht="12.75">
      <c r="A50" t="s">
        <v>564</v>
      </c>
      <c r="N50" t="s">
        <v>317</v>
      </c>
      <c r="O50" t="s">
        <v>141</v>
      </c>
      <c r="P50" t="s">
        <v>142</v>
      </c>
      <c r="Q50" t="s">
        <v>143</v>
      </c>
      <c r="R50" t="s">
        <v>144</v>
      </c>
      <c r="S50" t="s">
        <v>145</v>
      </c>
      <c r="T50" t="s">
        <v>146</v>
      </c>
      <c r="U50" t="s">
        <v>147</v>
      </c>
      <c r="V50" t="s">
        <v>148</v>
      </c>
      <c r="W50" t="s">
        <v>149</v>
      </c>
      <c r="X50" t="s">
        <v>150</v>
      </c>
    </row>
    <row r="51" spans="13:22" ht="12.75">
      <c r="M51" t="s">
        <v>152</v>
      </c>
      <c r="N51">
        <v>0.03</v>
      </c>
      <c r="O51">
        <v>0.03</v>
      </c>
      <c r="P51">
        <v>0.1</v>
      </c>
      <c r="Q51">
        <v>0.3</v>
      </c>
      <c r="R51">
        <v>0.35</v>
      </c>
      <c r="S51">
        <v>0.41</v>
      </c>
      <c r="T51">
        <v>0.53</v>
      </c>
      <c r="U51">
        <v>0.56</v>
      </c>
      <c r="V51">
        <v>0.58</v>
      </c>
    </row>
    <row r="52" spans="13:22" ht="12.75">
      <c r="M52" t="s">
        <v>316</v>
      </c>
      <c r="N52">
        <v>0.05</v>
      </c>
      <c r="O52">
        <v>0.16</v>
      </c>
      <c r="P52">
        <v>0.31</v>
      </c>
      <c r="Q52">
        <v>0.57</v>
      </c>
      <c r="R52">
        <v>0.75</v>
      </c>
      <c r="S52">
        <v>0.86</v>
      </c>
      <c r="T52">
        <v>0.86</v>
      </c>
      <c r="U52">
        <v>0.88</v>
      </c>
      <c r="V52">
        <v>0.88</v>
      </c>
    </row>
    <row r="53" spans="13:24" ht="12.75">
      <c r="M53" t="s">
        <v>154</v>
      </c>
      <c r="O53">
        <v>0.13</v>
      </c>
      <c r="P53">
        <v>0.27</v>
      </c>
      <c r="Q53">
        <v>0.6</v>
      </c>
      <c r="R53">
        <v>0.69</v>
      </c>
      <c r="S53">
        <v>0.73</v>
      </c>
      <c r="T53">
        <v>0.76</v>
      </c>
      <c r="U53">
        <v>0.79</v>
      </c>
      <c r="V53">
        <v>0.79</v>
      </c>
      <c r="W53">
        <v>0.83</v>
      </c>
      <c r="X53">
        <v>0.88</v>
      </c>
    </row>
    <row r="57" spans="1:11" ht="12.75">
      <c r="A57" s="201">
        <f>GrafA!A57+1</f>
        <v>67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  <row r="59" spans="14:24" ht="12.75">
      <c r="N59" t="s">
        <v>317</v>
      </c>
      <c r="O59" t="s">
        <v>141</v>
      </c>
      <c r="P59" t="s">
        <v>142</v>
      </c>
      <c r="Q59" t="s">
        <v>143</v>
      </c>
      <c r="R59" t="s">
        <v>144</v>
      </c>
      <c r="S59" t="s">
        <v>145</v>
      </c>
      <c r="T59" t="s">
        <v>146</v>
      </c>
      <c r="U59" t="s">
        <v>147</v>
      </c>
      <c r="V59" t="s">
        <v>148</v>
      </c>
      <c r="W59" t="s">
        <v>149</v>
      </c>
      <c r="X59" t="s">
        <v>150</v>
      </c>
    </row>
    <row r="60" spans="13:22" ht="12.75">
      <c r="M60" t="s">
        <v>152</v>
      </c>
      <c r="N60">
        <v>0.1</v>
      </c>
      <c r="O60">
        <v>0.2</v>
      </c>
      <c r="P60">
        <v>0.3</v>
      </c>
      <c r="Q60">
        <v>0.5</v>
      </c>
      <c r="R60">
        <v>0.8</v>
      </c>
      <c r="S60">
        <v>1.2</v>
      </c>
      <c r="T60">
        <v>1.8</v>
      </c>
      <c r="U60">
        <v>2.4</v>
      </c>
      <c r="V60">
        <v>3</v>
      </c>
    </row>
    <row r="61" spans="13:22" ht="12.75">
      <c r="M61" t="s">
        <v>316</v>
      </c>
      <c r="N61">
        <v>0.1</v>
      </c>
      <c r="O61">
        <v>0.32</v>
      </c>
      <c r="P61">
        <v>0.6</v>
      </c>
      <c r="Q61">
        <v>1.2</v>
      </c>
      <c r="R61">
        <v>2</v>
      </c>
      <c r="S61">
        <v>2.8</v>
      </c>
      <c r="T61">
        <v>3.6</v>
      </c>
      <c r="U61">
        <v>4.5</v>
      </c>
      <c r="V61">
        <v>5.4</v>
      </c>
    </row>
    <row r="62" spans="13:24" ht="12.75">
      <c r="M62" t="s">
        <v>154</v>
      </c>
      <c r="N62">
        <v>0.1</v>
      </c>
      <c r="O62">
        <v>0.25</v>
      </c>
      <c r="P62">
        <v>0.38</v>
      </c>
      <c r="Q62">
        <v>0.9</v>
      </c>
      <c r="R62">
        <v>1.5</v>
      </c>
      <c r="S62">
        <v>2.3</v>
      </c>
      <c r="T62">
        <v>3.1</v>
      </c>
      <c r="U62">
        <v>3.9</v>
      </c>
      <c r="V62">
        <v>4.7</v>
      </c>
      <c r="W62">
        <v>5.5</v>
      </c>
      <c r="X62">
        <v>6.7</v>
      </c>
    </row>
    <row r="67" spans="12:20" ht="12.75">
      <c r="L67">
        <f aca="true" t="shared" si="0" ref="L67:T69">N60*10</f>
        <v>1</v>
      </c>
      <c r="M67">
        <f t="shared" si="0"/>
        <v>2</v>
      </c>
      <c r="N67">
        <f t="shared" si="0"/>
        <v>3</v>
      </c>
      <c r="O67">
        <f t="shared" si="0"/>
        <v>5</v>
      </c>
      <c r="P67">
        <f t="shared" si="0"/>
        <v>8</v>
      </c>
      <c r="Q67">
        <f t="shared" si="0"/>
        <v>12</v>
      </c>
      <c r="R67">
        <f t="shared" si="0"/>
        <v>18</v>
      </c>
      <c r="S67">
        <f t="shared" si="0"/>
        <v>24</v>
      </c>
      <c r="T67">
        <f t="shared" si="0"/>
        <v>30</v>
      </c>
    </row>
    <row r="68" spans="12:20" ht="12.75">
      <c r="L68">
        <f t="shared" si="0"/>
        <v>1</v>
      </c>
      <c r="M68">
        <f t="shared" si="0"/>
        <v>3.2</v>
      </c>
      <c r="N68">
        <f t="shared" si="0"/>
        <v>6</v>
      </c>
      <c r="O68">
        <f t="shared" si="0"/>
        <v>12</v>
      </c>
      <c r="P68">
        <f t="shared" si="0"/>
        <v>20</v>
      </c>
      <c r="Q68">
        <f t="shared" si="0"/>
        <v>28</v>
      </c>
      <c r="R68">
        <f t="shared" si="0"/>
        <v>36</v>
      </c>
      <c r="S68">
        <f t="shared" si="0"/>
        <v>45</v>
      </c>
      <c r="T68">
        <f t="shared" si="0"/>
        <v>54</v>
      </c>
    </row>
    <row r="69" spans="12:22" ht="12.75">
      <c r="L69">
        <f t="shared" si="0"/>
        <v>1</v>
      </c>
      <c r="M69">
        <f t="shared" si="0"/>
        <v>2.5</v>
      </c>
      <c r="N69">
        <f t="shared" si="0"/>
        <v>3.8</v>
      </c>
      <c r="O69">
        <f t="shared" si="0"/>
        <v>9</v>
      </c>
      <c r="P69">
        <f t="shared" si="0"/>
        <v>15</v>
      </c>
      <c r="Q69">
        <f t="shared" si="0"/>
        <v>23</v>
      </c>
      <c r="R69">
        <f t="shared" si="0"/>
        <v>31</v>
      </c>
      <c r="S69">
        <f t="shared" si="0"/>
        <v>39</v>
      </c>
      <c r="T69">
        <f t="shared" si="0"/>
        <v>47</v>
      </c>
      <c r="U69">
        <f>W62*10</f>
        <v>55</v>
      </c>
      <c r="V69">
        <f>X62*10</f>
        <v>67</v>
      </c>
    </row>
  </sheetData>
  <mergeCells count="3">
    <mergeCell ref="A3:K3"/>
    <mergeCell ref="A57:K57"/>
    <mergeCell ref="A1:J1"/>
  </mergeCells>
  <printOptions/>
  <pageMargins left="0.49" right="0.25" top="1" bottom="0.33" header="0.4921259845" footer="0.3"/>
  <pageSetup horizontalDpi="96" verticalDpi="96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K41" sqref="K41"/>
    </sheetView>
  </sheetViews>
  <sheetFormatPr defaultColWidth="9.00390625" defaultRowHeight="12.75"/>
  <sheetData>
    <row r="1" spans="1:10" ht="15.75">
      <c r="A1" s="205" t="s">
        <v>574</v>
      </c>
      <c r="B1" s="205"/>
      <c r="C1" s="205"/>
      <c r="D1" s="205"/>
      <c r="E1" s="205"/>
      <c r="F1" s="205"/>
      <c r="G1" s="205"/>
      <c r="H1" s="205"/>
      <c r="I1" s="205"/>
      <c r="J1" s="205"/>
    </row>
    <row r="3" spans="1:10" ht="12.75">
      <c r="A3" s="196" t="s">
        <v>548</v>
      </c>
      <c r="B3" s="196"/>
      <c r="C3" s="196"/>
      <c r="D3" s="196"/>
      <c r="E3" s="196"/>
      <c r="F3" s="196"/>
      <c r="G3" s="196"/>
      <c r="H3" s="196"/>
      <c r="I3" s="196"/>
      <c r="J3" s="196"/>
    </row>
    <row r="5" ht="12.75">
      <c r="B5" s="43" t="s">
        <v>572</v>
      </c>
    </row>
    <row r="23" ht="12.75">
      <c r="B23" s="43" t="s">
        <v>573</v>
      </c>
    </row>
    <row r="41" ht="12.75">
      <c r="B41" s="43" t="s">
        <v>575</v>
      </c>
    </row>
    <row r="58" ht="12.75">
      <c r="B58" t="s">
        <v>549</v>
      </c>
    </row>
    <row r="61" spans="1:10" ht="12.75">
      <c r="A61" s="201">
        <f>GrafB!A57+1</f>
        <v>68</v>
      </c>
      <c r="B61" s="201"/>
      <c r="C61" s="201"/>
      <c r="D61" s="201"/>
      <c r="E61" s="201"/>
      <c r="F61" s="201"/>
      <c r="G61" s="201"/>
      <c r="H61" s="201"/>
      <c r="I61" s="201"/>
      <c r="J61" s="201"/>
    </row>
  </sheetData>
  <mergeCells count="3">
    <mergeCell ref="A3:J3"/>
    <mergeCell ref="A1:J1"/>
    <mergeCell ref="A61:J61"/>
  </mergeCells>
  <printOptions/>
  <pageMargins left="0.63" right="0.4" top="0.33" bottom="0.31" header="0.33" footer="0.31"/>
  <pageSetup horizontalDpi="96" verticalDpi="96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B29" sqref="B29"/>
    </sheetView>
  </sheetViews>
  <sheetFormatPr defaultColWidth="9.00390625" defaultRowHeight="12.75"/>
  <sheetData>
    <row r="1" spans="1:10" ht="15.75">
      <c r="A1" s="205" t="s">
        <v>571</v>
      </c>
      <c r="B1" s="205"/>
      <c r="C1" s="205"/>
      <c r="D1" s="205"/>
      <c r="E1" s="205"/>
      <c r="F1" s="205"/>
      <c r="G1" s="205"/>
      <c r="H1" s="205"/>
      <c r="I1" s="205"/>
      <c r="J1" s="205"/>
    </row>
    <row r="3" spans="1:10" ht="12.75">
      <c r="A3" s="196" t="s">
        <v>391</v>
      </c>
      <c r="B3" s="196"/>
      <c r="C3" s="196"/>
      <c r="D3" s="196"/>
      <c r="E3" s="196"/>
      <c r="F3" s="196"/>
      <c r="G3" s="196"/>
      <c r="H3" s="196"/>
      <c r="I3" s="196"/>
      <c r="J3" s="196"/>
    </row>
    <row r="5" ht="12.75">
      <c r="B5" s="43" t="s">
        <v>572</v>
      </c>
    </row>
    <row r="29" ht="12.75">
      <c r="B29" s="43" t="s">
        <v>573</v>
      </c>
    </row>
    <row r="52" ht="12.75">
      <c r="B52" t="s">
        <v>545</v>
      </c>
    </row>
    <row r="57" spans="1:10" ht="12.75">
      <c r="A57" s="201">
        <f>GrafB!A57+1</f>
        <v>68</v>
      </c>
      <c r="B57" s="201"/>
      <c r="C57" s="201"/>
      <c r="D57" s="201"/>
      <c r="E57" s="201"/>
      <c r="F57" s="201"/>
      <c r="G57" s="201"/>
      <c r="H57" s="201"/>
      <c r="I57" s="201"/>
      <c r="J57" s="201"/>
    </row>
  </sheetData>
  <mergeCells count="3">
    <mergeCell ref="A1:J1"/>
    <mergeCell ref="A3:J3"/>
    <mergeCell ref="A57:J57"/>
  </mergeCells>
  <printOptions/>
  <pageMargins left="0.75" right="0.75" top="1" bottom="0.33" header="0.4921259845" footer="0.33"/>
  <pageSetup horizontalDpi="96" verticalDpi="96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59"/>
  <sheetViews>
    <sheetView workbookViewId="0" topLeftCell="A22">
      <selection activeCell="A60" sqref="A60"/>
    </sheetView>
  </sheetViews>
  <sheetFormatPr defaultColWidth="9.00390625" defaultRowHeight="12.75"/>
  <sheetData>
    <row r="2" spans="1:10" ht="15.75">
      <c r="A2" s="184" t="s">
        <v>551</v>
      </c>
      <c r="C2" s="196" t="s">
        <v>280</v>
      </c>
      <c r="D2" s="196"/>
      <c r="E2" s="196"/>
      <c r="F2" s="196"/>
      <c r="G2" s="196"/>
      <c r="H2" s="196"/>
      <c r="I2" s="196"/>
      <c r="J2" s="196"/>
    </row>
    <row r="4" spans="14:15" ht="12.75">
      <c r="N4" t="s">
        <v>154</v>
      </c>
      <c r="O4">
        <v>881</v>
      </c>
    </row>
    <row r="5" spans="14:15" ht="12.75">
      <c r="N5" t="s">
        <v>278</v>
      </c>
      <c r="O5">
        <v>775</v>
      </c>
    </row>
    <row r="6" spans="14:15" ht="12.75">
      <c r="N6" t="s">
        <v>279</v>
      </c>
      <c r="O6">
        <v>-115</v>
      </c>
    </row>
    <row r="7" spans="14:15" ht="12.75">
      <c r="N7" t="s">
        <v>152</v>
      </c>
      <c r="O7">
        <v>280</v>
      </c>
    </row>
    <row r="18" ht="13.5" thickBot="1"/>
    <row r="19" spans="1:10" ht="12.75">
      <c r="A19" s="64"/>
      <c r="B19" s="65"/>
      <c r="C19" s="65"/>
      <c r="D19" s="65"/>
      <c r="E19" s="65"/>
      <c r="F19" s="65"/>
      <c r="G19" s="65"/>
      <c r="H19" s="65"/>
      <c r="I19" s="65"/>
      <c r="J19" s="66"/>
    </row>
    <row r="20" spans="1:19" ht="15">
      <c r="A20" s="3"/>
      <c r="B20" s="4"/>
      <c r="C20" s="206" t="s">
        <v>552</v>
      </c>
      <c r="D20" s="206"/>
      <c r="E20" s="206"/>
      <c r="F20" s="206"/>
      <c r="G20" s="206"/>
      <c r="H20" s="206"/>
      <c r="I20" s="4"/>
      <c r="J20" s="5"/>
      <c r="M20">
        <v>1991</v>
      </c>
      <c r="N20">
        <v>1992</v>
      </c>
      <c r="O20">
        <v>1993</v>
      </c>
      <c r="P20">
        <v>1994</v>
      </c>
      <c r="Q20">
        <v>1995</v>
      </c>
      <c r="R20">
        <v>1996</v>
      </c>
      <c r="S20">
        <v>1997</v>
      </c>
    </row>
    <row r="21" spans="1:19" ht="15">
      <c r="A21" s="3"/>
      <c r="B21" s="4"/>
      <c r="C21" s="206" t="s">
        <v>286</v>
      </c>
      <c r="D21" s="206"/>
      <c r="E21" s="206"/>
      <c r="F21" s="206"/>
      <c r="G21" s="206"/>
      <c r="H21" s="206"/>
      <c r="I21" s="4"/>
      <c r="J21" s="5"/>
      <c r="L21" t="s">
        <v>154</v>
      </c>
      <c r="M21">
        <v>45</v>
      </c>
      <c r="N21">
        <v>2</v>
      </c>
      <c r="O21">
        <v>108</v>
      </c>
      <c r="P21">
        <v>107</v>
      </c>
      <c r="Q21">
        <v>291</v>
      </c>
      <c r="R21">
        <v>179</v>
      </c>
      <c r="S21">
        <v>208</v>
      </c>
    </row>
    <row r="22" spans="1:10" ht="12.75">
      <c r="A22" s="3" t="s">
        <v>553</v>
      </c>
      <c r="B22" s="4"/>
      <c r="C22" s="4"/>
      <c r="D22" s="4"/>
      <c r="E22" s="4"/>
      <c r="F22" s="4" t="s">
        <v>554</v>
      </c>
      <c r="G22" s="4"/>
      <c r="H22" s="4"/>
      <c r="I22" s="4"/>
      <c r="J22" s="5"/>
    </row>
    <row r="23" spans="1:18" ht="12.75">
      <c r="A23" s="3"/>
      <c r="B23" s="4"/>
      <c r="C23" s="4"/>
      <c r="D23" s="4"/>
      <c r="E23" s="4"/>
      <c r="F23" s="4"/>
      <c r="G23" s="4"/>
      <c r="H23" s="4"/>
      <c r="I23" s="4"/>
      <c r="J23" s="5"/>
      <c r="M23">
        <v>1992</v>
      </c>
      <c r="N23">
        <v>1993</v>
      </c>
      <c r="O23">
        <v>1994</v>
      </c>
      <c r="P23">
        <v>1995</v>
      </c>
      <c r="Q23">
        <v>1996</v>
      </c>
      <c r="R23">
        <v>1997</v>
      </c>
    </row>
    <row r="24" spans="1:18" ht="12.75">
      <c r="A24" s="3"/>
      <c r="B24" s="4"/>
      <c r="C24" s="4"/>
      <c r="D24" s="4"/>
      <c r="E24" s="4"/>
      <c r="F24" s="4"/>
      <c r="G24" s="4"/>
      <c r="H24" s="4"/>
      <c r="I24" s="4"/>
      <c r="J24" s="5"/>
      <c r="L24" t="s">
        <v>278</v>
      </c>
      <c r="M24">
        <v>1</v>
      </c>
      <c r="N24">
        <v>35</v>
      </c>
      <c r="O24">
        <v>86</v>
      </c>
      <c r="P24">
        <v>109</v>
      </c>
      <c r="Q24">
        <v>237</v>
      </c>
      <c r="R24">
        <v>299</v>
      </c>
    </row>
    <row r="25" spans="1:10" ht="12.75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6" ht="12.75">
      <c r="A26" s="3"/>
      <c r="B26" s="4"/>
      <c r="C26" s="4"/>
      <c r="D26" s="4"/>
      <c r="E26" s="4"/>
      <c r="F26" s="4"/>
      <c r="G26" s="4"/>
      <c r="H26" s="4"/>
      <c r="I26" s="4"/>
      <c r="J26" s="5"/>
      <c r="M26">
        <v>1994</v>
      </c>
      <c r="N26">
        <v>1995</v>
      </c>
      <c r="O26">
        <v>1996</v>
      </c>
      <c r="P26">
        <v>1997</v>
      </c>
    </row>
    <row r="27" spans="1:16" ht="12.75">
      <c r="A27" s="3"/>
      <c r="B27" s="4"/>
      <c r="C27" s="4"/>
      <c r="D27" s="4"/>
      <c r="E27" s="4"/>
      <c r="F27" s="4"/>
      <c r="G27" s="4"/>
      <c r="H27" s="4"/>
      <c r="I27" s="4"/>
      <c r="J27" s="5"/>
      <c r="L27" t="s">
        <v>279</v>
      </c>
      <c r="M27">
        <v>-100</v>
      </c>
      <c r="N27">
        <v>9</v>
      </c>
      <c r="O27">
        <v>-41</v>
      </c>
      <c r="P27">
        <v>15</v>
      </c>
    </row>
    <row r="28" spans="1:10" ht="12.7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8" ht="12.75">
      <c r="A29" s="3"/>
      <c r="B29" s="4"/>
      <c r="C29" s="4"/>
      <c r="D29" s="4"/>
      <c r="E29" s="4"/>
      <c r="F29" s="4"/>
      <c r="G29" s="4"/>
      <c r="H29" s="4"/>
      <c r="I29" s="4"/>
      <c r="J29" s="5"/>
      <c r="M29">
        <v>1992</v>
      </c>
      <c r="N29">
        <v>1993</v>
      </c>
      <c r="O29">
        <v>1994</v>
      </c>
      <c r="P29">
        <v>1995</v>
      </c>
      <c r="Q29">
        <v>1996</v>
      </c>
      <c r="R29">
        <v>1997</v>
      </c>
    </row>
    <row r="30" spans="1:18" ht="12.75">
      <c r="A30" s="3"/>
      <c r="B30" s="4"/>
      <c r="C30" s="4"/>
      <c r="D30" s="4"/>
      <c r="E30" s="4"/>
      <c r="F30" s="4"/>
      <c r="G30" s="4"/>
      <c r="H30" s="4"/>
      <c r="I30" s="4"/>
      <c r="J30" s="5"/>
      <c r="L30" t="s">
        <v>152</v>
      </c>
      <c r="M30">
        <v>47</v>
      </c>
      <c r="N30">
        <v>39</v>
      </c>
      <c r="O30">
        <v>42</v>
      </c>
      <c r="P30">
        <v>44</v>
      </c>
      <c r="Q30">
        <v>61</v>
      </c>
      <c r="R30">
        <v>67</v>
      </c>
    </row>
    <row r="31" spans="1:10" ht="12.7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ht="12.7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12.7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ht="12.7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ht="12.7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12.75">
      <c r="A37" s="3" t="s">
        <v>555</v>
      </c>
      <c r="B37" s="4"/>
      <c r="C37" s="4"/>
      <c r="D37" s="4"/>
      <c r="E37" s="4"/>
      <c r="F37" s="4" t="s">
        <v>556</v>
      </c>
      <c r="G37" s="4"/>
      <c r="H37" s="4"/>
      <c r="I37" s="4"/>
      <c r="J37" s="5"/>
    </row>
    <row r="38" spans="1:10" ht="12.7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ht="12.75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ht="12.75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ht="12.75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ht="12.75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ht="12.75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3"/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3"/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ht="13.5" thickBot="1">
      <c r="A52" s="7"/>
      <c r="B52" s="8"/>
      <c r="C52" s="8"/>
      <c r="D52" s="8"/>
      <c r="E52" s="8"/>
      <c r="F52" s="8"/>
      <c r="G52" s="8"/>
      <c r="H52" s="8"/>
      <c r="I52" s="8"/>
      <c r="J52" s="9"/>
    </row>
    <row r="53" spans="1:10" s="76" customFormat="1" ht="12">
      <c r="A53" s="76" t="s">
        <v>558</v>
      </c>
      <c r="B53" s="71"/>
      <c r="C53" s="71"/>
      <c r="D53" s="71"/>
      <c r="E53" s="71"/>
      <c r="F53" s="71"/>
      <c r="G53" s="71"/>
      <c r="H53" s="71"/>
      <c r="I53" s="71"/>
      <c r="J53" s="71"/>
    </row>
    <row r="54" s="76" customFormat="1" ht="13.5">
      <c r="A54" s="77" t="s">
        <v>281</v>
      </c>
    </row>
    <row r="55" s="76" customFormat="1" ht="12">
      <c r="A55" s="76" t="s">
        <v>289</v>
      </c>
    </row>
    <row r="56" s="76" customFormat="1" ht="12">
      <c r="B56" s="78" t="s">
        <v>293</v>
      </c>
    </row>
    <row r="57" s="76" customFormat="1" ht="12">
      <c r="B57" s="78" t="s">
        <v>291</v>
      </c>
    </row>
    <row r="59" spans="1:10" ht="12.75">
      <c r="A59" s="201">
        <f>GrafA!A57+1</f>
        <v>67</v>
      </c>
      <c r="B59" s="201"/>
      <c r="C59" s="201"/>
      <c r="D59" s="201"/>
      <c r="E59" s="201"/>
      <c r="F59" s="201"/>
      <c r="G59" s="201"/>
      <c r="H59" s="201"/>
      <c r="I59" s="201"/>
      <c r="J59" s="201"/>
    </row>
  </sheetData>
  <mergeCells count="4">
    <mergeCell ref="C20:H20"/>
    <mergeCell ref="C21:H21"/>
    <mergeCell ref="C2:J2"/>
    <mergeCell ref="A59:J59"/>
  </mergeCells>
  <printOptions/>
  <pageMargins left="0.75" right="0.75" top="0.65" bottom="0.3" header="0.4921259845" footer="0.33"/>
  <pageSetup horizontalDpi="96" verticalDpi="96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26">
      <selection activeCell="G58" sqref="G58"/>
    </sheetView>
  </sheetViews>
  <sheetFormatPr defaultColWidth="9.00390625" defaultRowHeight="12.75"/>
  <sheetData>
    <row r="1" spans="1:11" ht="15.75">
      <c r="A1" s="205" t="s">
        <v>550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3" spans="1:11" ht="15.75">
      <c r="A3" s="205" t="s">
        <v>287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12.75">
      <c r="A4" s="196" t="s">
        <v>286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</row>
    <row r="9" spans="14:20" ht="12.75">
      <c r="N9">
        <v>1991</v>
      </c>
      <c r="O9">
        <v>1992</v>
      </c>
      <c r="P9">
        <v>1993</v>
      </c>
      <c r="Q9">
        <v>1994</v>
      </c>
      <c r="R9">
        <v>1995</v>
      </c>
      <c r="S9">
        <v>1996</v>
      </c>
      <c r="T9">
        <v>1997</v>
      </c>
    </row>
    <row r="10" spans="13:20" ht="12.75">
      <c r="M10" t="s">
        <v>282</v>
      </c>
      <c r="N10">
        <v>100</v>
      </c>
      <c r="O10">
        <v>60</v>
      </c>
      <c r="P10">
        <v>40</v>
      </c>
      <c r="Q10">
        <v>0</v>
      </c>
      <c r="R10">
        <v>10</v>
      </c>
      <c r="S10">
        <v>0</v>
      </c>
      <c r="T10">
        <v>0</v>
      </c>
    </row>
    <row r="11" spans="13:20" ht="12.75">
      <c r="M11" t="s">
        <v>283</v>
      </c>
      <c r="N11">
        <v>-60</v>
      </c>
      <c r="O11">
        <v>-35</v>
      </c>
      <c r="P11">
        <v>50</v>
      </c>
      <c r="Q11">
        <v>70</v>
      </c>
      <c r="R11">
        <v>100</v>
      </c>
      <c r="S11">
        <v>50</v>
      </c>
      <c r="T11">
        <v>75</v>
      </c>
    </row>
    <row r="12" spans="13:20" ht="12.75">
      <c r="M12" t="s">
        <v>284</v>
      </c>
      <c r="N12">
        <v>0</v>
      </c>
      <c r="O12">
        <v>-35</v>
      </c>
      <c r="P12">
        <v>0</v>
      </c>
      <c r="Q12">
        <v>20</v>
      </c>
      <c r="R12">
        <v>120</v>
      </c>
      <c r="S12">
        <v>70</v>
      </c>
      <c r="T12">
        <v>70</v>
      </c>
    </row>
    <row r="13" spans="13:20" ht="12.75">
      <c r="M13" t="s">
        <v>285</v>
      </c>
      <c r="N13">
        <v>30</v>
      </c>
      <c r="O13">
        <v>32</v>
      </c>
      <c r="P13">
        <v>50</v>
      </c>
      <c r="Q13">
        <v>45</v>
      </c>
      <c r="R13">
        <v>90</v>
      </c>
      <c r="S13">
        <v>70</v>
      </c>
      <c r="T13">
        <v>75</v>
      </c>
    </row>
    <row r="15" spans="14:19" ht="12.75">
      <c r="N15">
        <v>1992</v>
      </c>
      <c r="O15">
        <v>1993</v>
      </c>
      <c r="P15">
        <v>1994</v>
      </c>
      <c r="Q15">
        <v>1995</v>
      </c>
      <c r="R15">
        <v>1996</v>
      </c>
      <c r="S15">
        <v>1997</v>
      </c>
    </row>
    <row r="16" spans="13:19" ht="12.75">
      <c r="M16" t="s">
        <v>282</v>
      </c>
      <c r="N16">
        <v>-25</v>
      </c>
      <c r="O16">
        <v>0</v>
      </c>
      <c r="P16">
        <v>0</v>
      </c>
      <c r="Q16">
        <v>0</v>
      </c>
      <c r="R16">
        <v>0</v>
      </c>
      <c r="S16">
        <v>0</v>
      </c>
    </row>
    <row r="17" spans="13:19" ht="12.75">
      <c r="M17" t="s">
        <v>283</v>
      </c>
      <c r="N17">
        <v>10</v>
      </c>
      <c r="O17">
        <v>40</v>
      </c>
      <c r="P17">
        <v>30</v>
      </c>
      <c r="Q17">
        <v>30</v>
      </c>
      <c r="R17">
        <v>90</v>
      </c>
      <c r="S17">
        <v>150</v>
      </c>
    </row>
    <row r="18" spans="13:19" ht="12.75">
      <c r="M18" t="s">
        <v>284</v>
      </c>
      <c r="N18">
        <v>-20</v>
      </c>
      <c r="O18">
        <v>-70</v>
      </c>
      <c r="P18">
        <v>-40</v>
      </c>
      <c r="Q18">
        <v>-20</v>
      </c>
      <c r="R18">
        <v>70</v>
      </c>
      <c r="S18">
        <v>30</v>
      </c>
    </row>
    <row r="19" spans="13:19" ht="12.75">
      <c r="M19" t="s">
        <v>285</v>
      </c>
      <c r="N19">
        <v>40</v>
      </c>
      <c r="O19">
        <v>60</v>
      </c>
      <c r="P19">
        <v>120</v>
      </c>
      <c r="Q19">
        <v>130</v>
      </c>
      <c r="R19">
        <v>85</v>
      </c>
      <c r="S19">
        <v>130</v>
      </c>
    </row>
    <row r="37" spans="14:17" ht="12.75">
      <c r="N37">
        <v>1994</v>
      </c>
      <c r="O37">
        <v>1995</v>
      </c>
      <c r="P37">
        <v>1996</v>
      </c>
      <c r="Q37">
        <v>1997</v>
      </c>
    </row>
    <row r="38" spans="13:17" ht="12.75">
      <c r="M38" t="s">
        <v>282</v>
      </c>
      <c r="N38">
        <v>120</v>
      </c>
      <c r="O38">
        <v>90</v>
      </c>
      <c r="P38">
        <v>40</v>
      </c>
      <c r="Q38">
        <v>5</v>
      </c>
    </row>
    <row r="39" spans="13:17" ht="12.75">
      <c r="M39" t="s">
        <v>283</v>
      </c>
      <c r="N39">
        <v>-70</v>
      </c>
      <c r="O39">
        <v>-70</v>
      </c>
      <c r="P39">
        <v>45</v>
      </c>
      <c r="Q39">
        <v>130</v>
      </c>
    </row>
    <row r="40" spans="13:17" ht="12.75">
      <c r="M40" t="s">
        <v>284</v>
      </c>
      <c r="N40">
        <v>-135</v>
      </c>
      <c r="O40">
        <v>-20</v>
      </c>
      <c r="P40">
        <v>-170</v>
      </c>
      <c r="Q40">
        <v>-160</v>
      </c>
    </row>
    <row r="41" spans="13:17" ht="12.75">
      <c r="M41" t="s">
        <v>285</v>
      </c>
      <c r="N41">
        <v>5</v>
      </c>
      <c r="O41">
        <v>15</v>
      </c>
      <c r="P41">
        <v>15</v>
      </c>
      <c r="Q41">
        <v>35</v>
      </c>
    </row>
    <row r="45" spans="14:19" ht="12.75">
      <c r="N45">
        <v>1992</v>
      </c>
      <c r="O45">
        <v>1993</v>
      </c>
      <c r="P45">
        <v>1994</v>
      </c>
      <c r="Q45">
        <v>1995</v>
      </c>
      <c r="R45">
        <v>1996</v>
      </c>
      <c r="S45">
        <v>1997</v>
      </c>
    </row>
    <row r="46" spans="1:19" ht="12.75">
      <c r="A46" s="76" t="s">
        <v>558</v>
      </c>
      <c r="M46" t="s">
        <v>282</v>
      </c>
      <c r="N46">
        <v>32</v>
      </c>
      <c r="O46">
        <v>19</v>
      </c>
      <c r="P46">
        <v>18</v>
      </c>
      <c r="Q46">
        <v>20</v>
      </c>
      <c r="R46">
        <v>12</v>
      </c>
      <c r="S46">
        <v>11</v>
      </c>
    </row>
    <row r="47" spans="13:19" ht="12.75">
      <c r="M47" t="s">
        <v>283</v>
      </c>
      <c r="N47">
        <v>1</v>
      </c>
      <c r="O47">
        <v>0</v>
      </c>
      <c r="P47">
        <v>2</v>
      </c>
      <c r="Q47">
        <v>8</v>
      </c>
      <c r="R47">
        <v>20</v>
      </c>
      <c r="S47">
        <v>22</v>
      </c>
    </row>
    <row r="48" spans="1:19" ht="12.75">
      <c r="A48" s="76" t="s">
        <v>289</v>
      </c>
      <c r="B48" s="76"/>
      <c r="M48" t="s">
        <v>284</v>
      </c>
      <c r="N48">
        <v>12</v>
      </c>
      <c r="O48">
        <v>12</v>
      </c>
      <c r="P48">
        <v>11</v>
      </c>
      <c r="Q48">
        <v>-2</v>
      </c>
      <c r="R48">
        <v>8</v>
      </c>
      <c r="S48">
        <v>4</v>
      </c>
    </row>
    <row r="49" spans="1:19" ht="12.75">
      <c r="A49" s="76"/>
      <c r="B49" s="78" t="s">
        <v>290</v>
      </c>
      <c r="M49" t="s">
        <v>285</v>
      </c>
      <c r="N49">
        <v>3</v>
      </c>
      <c r="O49">
        <v>8</v>
      </c>
      <c r="P49">
        <v>9</v>
      </c>
      <c r="Q49">
        <v>19</v>
      </c>
      <c r="R49">
        <v>21</v>
      </c>
      <c r="S49">
        <v>28</v>
      </c>
    </row>
    <row r="50" spans="1:2" ht="12.75">
      <c r="A50" s="76"/>
      <c r="B50" s="78" t="s">
        <v>291</v>
      </c>
    </row>
    <row r="51" ht="12.75">
      <c r="B51" s="78" t="s">
        <v>292</v>
      </c>
    </row>
    <row r="52" ht="12.75">
      <c r="B52" s="78" t="s">
        <v>288</v>
      </c>
    </row>
    <row r="53" ht="12.75">
      <c r="B53" s="78" t="s">
        <v>294</v>
      </c>
    </row>
    <row r="57" spans="1:11" ht="12.75">
      <c r="A57" s="201">
        <f>'gr-nezar1'!A59+1</f>
        <v>68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</row>
  </sheetData>
  <mergeCells count="4">
    <mergeCell ref="A1:K1"/>
    <mergeCell ref="A3:K3"/>
    <mergeCell ref="A4:K4"/>
    <mergeCell ref="A57:K57"/>
  </mergeCells>
  <printOptions/>
  <pageMargins left="0.49" right="0.25" top="1" bottom="0.3" header="0.4921259845" footer="0.31"/>
  <pageSetup horizontalDpi="96" verticalDpi="96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F32" sqref="F32"/>
    </sheetView>
  </sheetViews>
  <sheetFormatPr defaultColWidth="9.00390625" defaultRowHeight="12.75"/>
  <cols>
    <col min="1" max="1" width="2.75390625" style="0" customWidth="1"/>
    <col min="2" max="2" width="9.375" style="0" customWidth="1"/>
    <col min="3" max="14" width="6.00390625" style="0" customWidth="1"/>
    <col min="15" max="15" width="2.75390625" style="0" customWidth="1"/>
  </cols>
  <sheetData>
    <row r="1" spans="2:15" ht="12.75"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6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2.75">
      <c r="A3" s="12" t="s">
        <v>522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12.75">
      <c r="A5" s="134"/>
      <c r="B5" s="207" t="s">
        <v>120</v>
      </c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6"/>
    </row>
    <row r="6" spans="1:15" ht="12.75">
      <c r="A6" s="134"/>
      <c r="B6" s="207" t="s">
        <v>64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6"/>
    </row>
    <row r="7" spans="1:15" ht="13.5" thickBot="1">
      <c r="A7" s="134"/>
      <c r="B7" s="26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26"/>
    </row>
    <row r="8" spans="1:15" ht="9.75" customHeight="1">
      <c r="A8" s="134"/>
      <c r="B8" s="135" t="s">
        <v>2</v>
      </c>
      <c r="C8" s="136" t="s">
        <v>65</v>
      </c>
      <c r="D8" s="144" t="s">
        <v>66</v>
      </c>
      <c r="E8" s="145" t="s">
        <v>67</v>
      </c>
      <c r="F8" s="144" t="s">
        <v>68</v>
      </c>
      <c r="G8" s="145" t="s">
        <v>69</v>
      </c>
      <c r="H8" s="144" t="s">
        <v>70</v>
      </c>
      <c r="I8" s="145" t="s">
        <v>71</v>
      </c>
      <c r="J8" s="144" t="s">
        <v>72</v>
      </c>
      <c r="K8" s="145" t="s">
        <v>73</v>
      </c>
      <c r="L8" s="144" t="s">
        <v>74</v>
      </c>
      <c r="M8" s="145">
        <v>1989</v>
      </c>
      <c r="N8" s="80"/>
      <c r="O8" s="26"/>
    </row>
    <row r="9" spans="1:15" ht="9.75" customHeight="1">
      <c r="A9" s="134"/>
      <c r="B9" s="137"/>
      <c r="C9" s="138"/>
      <c r="D9" s="24">
        <v>6.5</v>
      </c>
      <c r="E9" s="139">
        <v>14</v>
      </c>
      <c r="F9" s="24">
        <v>6</v>
      </c>
      <c r="G9" s="139">
        <v>9.1</v>
      </c>
      <c r="H9" s="24">
        <v>7.4</v>
      </c>
      <c r="I9" s="139">
        <v>8.3</v>
      </c>
      <c r="J9" s="24">
        <v>6.4</v>
      </c>
      <c r="K9" s="139">
        <v>3.5</v>
      </c>
      <c r="L9" s="24">
        <v>5.2</v>
      </c>
      <c r="M9" s="139">
        <v>0.5</v>
      </c>
      <c r="N9" s="80"/>
      <c r="O9" s="26"/>
    </row>
    <row r="10" spans="1:15" ht="9.75" customHeight="1" thickBot="1">
      <c r="A10" s="134"/>
      <c r="B10" s="140"/>
      <c r="C10" s="141"/>
      <c r="D10" s="146" t="s">
        <v>58</v>
      </c>
      <c r="E10" s="147" t="s">
        <v>75</v>
      </c>
      <c r="F10" s="146" t="s">
        <v>76</v>
      </c>
      <c r="G10" s="147" t="s">
        <v>75</v>
      </c>
      <c r="H10" s="146" t="s">
        <v>58</v>
      </c>
      <c r="I10" s="147" t="s">
        <v>75</v>
      </c>
      <c r="J10" s="146" t="s">
        <v>77</v>
      </c>
      <c r="K10" s="147" t="s">
        <v>58</v>
      </c>
      <c r="L10" s="146" t="s">
        <v>75</v>
      </c>
      <c r="M10" s="147" t="s">
        <v>58</v>
      </c>
      <c r="N10" s="80"/>
      <c r="O10" s="26"/>
    </row>
    <row r="11" spans="1:15" ht="9.75" customHeight="1">
      <c r="A11" s="134"/>
      <c r="B11" s="135" t="s">
        <v>78</v>
      </c>
      <c r="C11" s="145" t="s">
        <v>79</v>
      </c>
      <c r="D11" s="144" t="s">
        <v>66</v>
      </c>
      <c r="E11" s="145" t="s">
        <v>80</v>
      </c>
      <c r="F11" s="144" t="s">
        <v>81</v>
      </c>
      <c r="G11" s="145" t="s">
        <v>82</v>
      </c>
      <c r="H11" s="144" t="s">
        <v>83</v>
      </c>
      <c r="I11" s="145" t="s">
        <v>84</v>
      </c>
      <c r="J11" s="144" t="s">
        <v>85</v>
      </c>
      <c r="K11" s="145" t="s">
        <v>86</v>
      </c>
      <c r="L11" s="148">
        <v>1989</v>
      </c>
      <c r="M11" s="80"/>
      <c r="N11" s="80"/>
      <c r="O11" s="26"/>
    </row>
    <row r="12" spans="1:15" ht="9.75" customHeight="1">
      <c r="A12" s="134"/>
      <c r="B12" s="137" t="s">
        <v>87</v>
      </c>
      <c r="C12" s="139">
        <v>10</v>
      </c>
      <c r="D12" s="24">
        <v>6.5</v>
      </c>
      <c r="E12" s="139">
        <v>7.4</v>
      </c>
      <c r="F12" s="24">
        <v>0.8</v>
      </c>
      <c r="G12" s="139">
        <v>7.2</v>
      </c>
      <c r="H12" s="24">
        <v>5.3</v>
      </c>
      <c r="I12" s="139">
        <v>4.7</v>
      </c>
      <c r="J12" s="24">
        <v>1.8</v>
      </c>
      <c r="K12" s="139">
        <v>2.4</v>
      </c>
      <c r="L12" s="142">
        <v>1.9</v>
      </c>
      <c r="M12" s="80"/>
      <c r="N12" s="80"/>
      <c r="O12" s="26"/>
    </row>
    <row r="13" spans="1:15" ht="9.75" customHeight="1" thickBot="1">
      <c r="A13" s="134"/>
      <c r="B13" s="140"/>
      <c r="C13" s="141"/>
      <c r="D13" s="146" t="s">
        <v>58</v>
      </c>
      <c r="E13" s="147" t="s">
        <v>75</v>
      </c>
      <c r="F13" s="146" t="s">
        <v>75</v>
      </c>
      <c r="G13" s="147" t="s">
        <v>75</v>
      </c>
      <c r="H13" s="146" t="s">
        <v>88</v>
      </c>
      <c r="I13" s="147" t="s">
        <v>76</v>
      </c>
      <c r="J13" s="146" t="s">
        <v>121</v>
      </c>
      <c r="K13" s="147" t="s">
        <v>89</v>
      </c>
      <c r="L13" s="149" t="s">
        <v>58</v>
      </c>
      <c r="M13" s="80"/>
      <c r="N13" s="80"/>
      <c r="O13" s="26"/>
    </row>
    <row r="14" spans="1:15" ht="9.75" customHeight="1">
      <c r="A14" s="134"/>
      <c r="B14" s="135" t="s">
        <v>90</v>
      </c>
      <c r="C14" s="145" t="s">
        <v>79</v>
      </c>
      <c r="D14" s="144" t="s">
        <v>66</v>
      </c>
      <c r="E14" s="145" t="s">
        <v>67</v>
      </c>
      <c r="F14" s="144" t="s">
        <v>91</v>
      </c>
      <c r="G14" s="145" t="s">
        <v>92</v>
      </c>
      <c r="H14" s="144" t="s">
        <v>83</v>
      </c>
      <c r="I14" s="145" t="s">
        <v>93</v>
      </c>
      <c r="J14" s="144" t="s">
        <v>94</v>
      </c>
      <c r="K14" s="145">
        <v>1989</v>
      </c>
      <c r="L14" s="80"/>
      <c r="M14" s="80"/>
      <c r="N14" s="80"/>
      <c r="O14" s="26"/>
    </row>
    <row r="15" spans="1:15" ht="9.75" customHeight="1">
      <c r="A15" s="134"/>
      <c r="B15" s="137"/>
      <c r="C15" s="139">
        <v>18</v>
      </c>
      <c r="D15" s="24">
        <v>6.7</v>
      </c>
      <c r="E15" s="139">
        <v>8.7</v>
      </c>
      <c r="F15" s="24">
        <v>2.2</v>
      </c>
      <c r="G15" s="139">
        <v>5</v>
      </c>
      <c r="H15" s="24">
        <v>5.7</v>
      </c>
      <c r="I15" s="139">
        <v>4.4</v>
      </c>
      <c r="J15" s="24">
        <v>3.3</v>
      </c>
      <c r="K15" s="139">
        <v>2.5</v>
      </c>
      <c r="L15" s="80"/>
      <c r="M15" s="80"/>
      <c r="N15" s="80"/>
      <c r="O15" s="26"/>
    </row>
    <row r="16" spans="1:15" ht="9.75" customHeight="1" thickBot="1">
      <c r="A16" s="134"/>
      <c r="B16" s="140"/>
      <c r="C16" s="141"/>
      <c r="D16" s="146" t="s">
        <v>58</v>
      </c>
      <c r="E16" s="147" t="s">
        <v>75</v>
      </c>
      <c r="F16" s="146" t="s">
        <v>58</v>
      </c>
      <c r="G16" s="147" t="s">
        <v>75</v>
      </c>
      <c r="H16" s="146" t="s">
        <v>75</v>
      </c>
      <c r="I16" s="147" t="s">
        <v>58</v>
      </c>
      <c r="J16" s="146" t="s">
        <v>121</v>
      </c>
      <c r="K16" s="147" t="s">
        <v>76</v>
      </c>
      <c r="L16" s="80"/>
      <c r="M16" s="80"/>
      <c r="N16" s="80"/>
      <c r="O16" s="26"/>
    </row>
    <row r="17" spans="1:15" ht="9.75" customHeight="1">
      <c r="A17" s="134"/>
      <c r="B17" s="135" t="s">
        <v>6</v>
      </c>
      <c r="C17" s="145" t="s">
        <v>95</v>
      </c>
      <c r="D17" s="144" t="s">
        <v>96</v>
      </c>
      <c r="E17" s="145" t="s">
        <v>97</v>
      </c>
      <c r="F17" s="144" t="s">
        <v>98</v>
      </c>
      <c r="G17" s="145" t="s">
        <v>99</v>
      </c>
      <c r="H17" s="144" t="s">
        <v>100</v>
      </c>
      <c r="I17" s="145" t="s">
        <v>84</v>
      </c>
      <c r="J17" s="144" t="s">
        <v>101</v>
      </c>
      <c r="K17" s="145" t="s">
        <v>102</v>
      </c>
      <c r="L17" s="144" t="s">
        <v>74</v>
      </c>
      <c r="M17" s="145">
        <v>1989</v>
      </c>
      <c r="N17" s="80"/>
      <c r="O17" s="26"/>
    </row>
    <row r="18" spans="1:15" ht="9.75" customHeight="1">
      <c r="A18" s="134"/>
      <c r="B18" s="137"/>
      <c r="C18" s="139">
        <v>9.8</v>
      </c>
      <c r="D18" s="24">
        <v>9.1</v>
      </c>
      <c r="E18" s="139">
        <v>5.4</v>
      </c>
      <c r="F18" s="24">
        <v>7.1</v>
      </c>
      <c r="G18" s="139">
        <v>3.7</v>
      </c>
      <c r="H18" s="24">
        <v>9.8</v>
      </c>
      <c r="I18" s="139">
        <v>4.9</v>
      </c>
      <c r="J18" s="24">
        <v>6.5</v>
      </c>
      <c r="K18" s="139">
        <v>4.9</v>
      </c>
      <c r="L18" s="24">
        <v>3.9</v>
      </c>
      <c r="M18" s="139">
        <v>0.2</v>
      </c>
      <c r="N18" s="80"/>
      <c r="O18" s="26"/>
    </row>
    <row r="19" spans="1:15" ht="9.75" customHeight="1" thickBot="1">
      <c r="A19" s="134"/>
      <c r="B19" s="140"/>
      <c r="C19" s="141"/>
      <c r="D19" s="55" t="s">
        <v>76</v>
      </c>
      <c r="E19" s="141" t="s">
        <v>76</v>
      </c>
      <c r="F19" s="55" t="s">
        <v>75</v>
      </c>
      <c r="G19" s="141" t="s">
        <v>76</v>
      </c>
      <c r="H19" s="55" t="s">
        <v>75</v>
      </c>
      <c r="I19" s="141" t="s">
        <v>58</v>
      </c>
      <c r="J19" s="55" t="s">
        <v>75</v>
      </c>
      <c r="K19" s="141" t="s">
        <v>58</v>
      </c>
      <c r="L19" s="55" t="s">
        <v>58</v>
      </c>
      <c r="M19" s="141" t="s">
        <v>76</v>
      </c>
      <c r="N19" s="80"/>
      <c r="O19" s="26"/>
    </row>
    <row r="20" spans="1:15" ht="9.75" customHeight="1">
      <c r="A20" s="134"/>
      <c r="B20" s="135" t="s">
        <v>7</v>
      </c>
      <c r="C20" s="136" t="s">
        <v>65</v>
      </c>
      <c r="D20" s="144" t="s">
        <v>103</v>
      </c>
      <c r="E20" s="145" t="s">
        <v>104</v>
      </c>
      <c r="F20" s="144" t="s">
        <v>67</v>
      </c>
      <c r="G20" s="145" t="s">
        <v>105</v>
      </c>
      <c r="H20" s="144" t="s">
        <v>106</v>
      </c>
      <c r="I20" s="145" t="s">
        <v>107</v>
      </c>
      <c r="J20" s="144" t="s">
        <v>108</v>
      </c>
      <c r="K20" s="145" t="s">
        <v>109</v>
      </c>
      <c r="L20" s="144" t="s">
        <v>110</v>
      </c>
      <c r="M20" s="145" t="s">
        <v>86</v>
      </c>
      <c r="N20" s="145">
        <v>1989</v>
      </c>
      <c r="O20" s="26"/>
    </row>
    <row r="21" spans="1:15" ht="9.75" customHeight="1">
      <c r="A21" s="134"/>
      <c r="B21" s="137"/>
      <c r="C21" s="138"/>
      <c r="D21" s="24">
        <v>17</v>
      </c>
      <c r="E21" s="139">
        <v>5</v>
      </c>
      <c r="F21" s="24">
        <v>10.6</v>
      </c>
      <c r="G21" s="139">
        <v>7.6</v>
      </c>
      <c r="H21" s="24">
        <v>10.5</v>
      </c>
      <c r="I21" s="139">
        <v>7</v>
      </c>
      <c r="J21" s="24">
        <v>11.5</v>
      </c>
      <c r="K21" s="139">
        <v>7.7</v>
      </c>
      <c r="L21" s="24">
        <v>4</v>
      </c>
      <c r="M21" s="139">
        <v>5.4</v>
      </c>
      <c r="N21" s="139">
        <v>-5.8</v>
      </c>
      <c r="O21" s="26"/>
    </row>
    <row r="22" spans="1:15" ht="9.75" customHeight="1" thickBot="1">
      <c r="A22" s="134"/>
      <c r="B22" s="140"/>
      <c r="C22" s="141"/>
      <c r="D22" s="55" t="s">
        <v>49</v>
      </c>
      <c r="E22" s="141" t="s">
        <v>58</v>
      </c>
      <c r="F22" s="55" t="s">
        <v>75</v>
      </c>
      <c r="G22" s="141" t="s">
        <v>58</v>
      </c>
      <c r="H22" s="55" t="s">
        <v>75</v>
      </c>
      <c r="I22" s="141" t="s">
        <v>58</v>
      </c>
      <c r="J22" s="55" t="s">
        <v>75</v>
      </c>
      <c r="K22" s="141" t="s">
        <v>58</v>
      </c>
      <c r="L22" s="55" t="s">
        <v>58</v>
      </c>
      <c r="M22" s="141" t="s">
        <v>75</v>
      </c>
      <c r="N22" s="141" t="s">
        <v>58</v>
      </c>
      <c r="O22" s="26"/>
    </row>
    <row r="23" spans="1:15" ht="9.75" customHeight="1">
      <c r="A23" s="134"/>
      <c r="B23" s="135" t="s">
        <v>111</v>
      </c>
      <c r="C23" s="145" t="s">
        <v>112</v>
      </c>
      <c r="D23" s="144" t="s">
        <v>113</v>
      </c>
      <c r="E23" s="145" t="s">
        <v>104</v>
      </c>
      <c r="F23" s="144" t="s">
        <v>114</v>
      </c>
      <c r="G23" s="145" t="s">
        <v>98</v>
      </c>
      <c r="H23" s="144" t="s">
        <v>115</v>
      </c>
      <c r="I23" s="145" t="s">
        <v>116</v>
      </c>
      <c r="J23" s="144" t="s">
        <v>117</v>
      </c>
      <c r="K23" s="145">
        <v>1989</v>
      </c>
      <c r="L23" s="80"/>
      <c r="M23" s="80"/>
      <c r="N23" s="80"/>
      <c r="O23" s="26"/>
    </row>
    <row r="24" spans="1:15" ht="9.75" customHeight="1">
      <c r="A24" s="134"/>
      <c r="B24" s="137" t="s">
        <v>118</v>
      </c>
      <c r="C24" s="139">
        <v>16</v>
      </c>
      <c r="D24" s="24">
        <v>8.2</v>
      </c>
      <c r="E24" s="139">
        <v>11.6</v>
      </c>
      <c r="F24" s="24">
        <v>6</v>
      </c>
      <c r="G24" s="139">
        <v>8.2</v>
      </c>
      <c r="H24" s="24">
        <v>6.5</v>
      </c>
      <c r="I24" s="139">
        <v>5</v>
      </c>
      <c r="J24" s="24">
        <v>3.3</v>
      </c>
      <c r="K24" s="139">
        <v>2.6</v>
      </c>
      <c r="L24" s="80"/>
      <c r="M24" s="80"/>
      <c r="N24" s="80"/>
      <c r="O24" s="26"/>
    </row>
    <row r="25" spans="1:15" ht="9.75" customHeight="1" thickBot="1">
      <c r="A25" s="134"/>
      <c r="B25" s="140"/>
      <c r="C25" s="141"/>
      <c r="D25" s="55" t="s">
        <v>58</v>
      </c>
      <c r="E25" s="141" t="s">
        <v>75</v>
      </c>
      <c r="F25" s="55" t="s">
        <v>58</v>
      </c>
      <c r="G25" s="141" t="s">
        <v>75</v>
      </c>
      <c r="H25" s="55" t="s">
        <v>58</v>
      </c>
      <c r="I25" s="141" t="s">
        <v>58</v>
      </c>
      <c r="J25" s="55" t="s">
        <v>58</v>
      </c>
      <c r="K25" s="141" t="s">
        <v>58</v>
      </c>
      <c r="L25" s="80"/>
      <c r="M25" s="80"/>
      <c r="N25" s="80"/>
      <c r="O25" s="26"/>
    </row>
    <row r="26" spans="1:15" ht="12.75">
      <c r="A26" s="26"/>
      <c r="B26" s="10" t="s">
        <v>559</v>
      </c>
      <c r="C26" s="80"/>
      <c r="D26" s="143"/>
      <c r="E26" s="143"/>
      <c r="F26" s="143"/>
      <c r="G26" s="143"/>
      <c r="H26" s="143"/>
      <c r="I26" s="143"/>
      <c r="J26" s="143"/>
      <c r="K26" s="143"/>
      <c r="L26" s="80"/>
      <c r="M26" s="80"/>
      <c r="N26" s="80"/>
      <c r="O26" s="26"/>
    </row>
    <row r="27" spans="2:15" ht="12.75">
      <c r="B27" s="10" t="s">
        <v>119</v>
      </c>
      <c r="C27" s="80"/>
      <c r="D27" s="143"/>
      <c r="E27" s="143"/>
      <c r="F27" s="143"/>
      <c r="G27" s="143"/>
      <c r="H27" s="143"/>
      <c r="I27" s="143"/>
      <c r="J27" s="143"/>
      <c r="K27" s="143"/>
      <c r="L27" s="50"/>
      <c r="M27" s="50"/>
      <c r="N27" s="50"/>
      <c r="O27" s="10"/>
    </row>
    <row r="28" spans="2:15" ht="12.75">
      <c r="B28" s="10" t="s">
        <v>122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3:15" ht="12.75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</sheetData>
  <mergeCells count="3">
    <mergeCell ref="B6:N6"/>
    <mergeCell ref="B1:O1"/>
    <mergeCell ref="B5:N5"/>
  </mergeCells>
  <printOptions/>
  <pageMargins left="0.42" right="0.39" top="0.984251968503937" bottom="0.984251968503937" header="0.5118110236220472" footer="0.5118110236220472"/>
  <pageSetup horizontalDpi="96" verticalDpi="96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A30" sqref="A30"/>
    </sheetView>
  </sheetViews>
  <sheetFormatPr defaultColWidth="9.00390625" defaultRowHeight="12.75" customHeight="1"/>
  <cols>
    <col min="1" max="1" width="19.25390625" style="0" customWidth="1"/>
    <col min="2" max="2" width="15.875" style="0" customWidth="1"/>
    <col min="3" max="3" width="24.375" style="0" customWidth="1"/>
    <col min="4" max="4" width="18.125" style="0" customWidth="1"/>
  </cols>
  <sheetData>
    <row r="3" spans="1:3" ht="12.75" customHeight="1">
      <c r="A3" s="43" t="s">
        <v>533</v>
      </c>
      <c r="B3" s="211" t="s">
        <v>534</v>
      </c>
      <c r="C3" s="211"/>
    </row>
    <row r="4" spans="1:4" ht="12.75" customHeight="1">
      <c r="A4" s="208" t="s">
        <v>532</v>
      </c>
      <c r="B4" s="209"/>
      <c r="C4" s="210" t="s">
        <v>529</v>
      </c>
      <c r="D4" s="209"/>
    </row>
    <row r="5" spans="1:4" ht="12.75" customHeight="1">
      <c r="A5" s="177" t="s">
        <v>0</v>
      </c>
      <c r="B5" s="176" t="s">
        <v>12</v>
      </c>
      <c r="C5" s="175" t="s">
        <v>13</v>
      </c>
      <c r="D5" s="176" t="s">
        <v>428</v>
      </c>
    </row>
    <row r="6" spans="1:4" ht="12.75" customHeight="1">
      <c r="A6" s="177" t="s">
        <v>15</v>
      </c>
      <c r="B6" s="176" t="s">
        <v>11</v>
      </c>
      <c r="C6" s="175" t="s">
        <v>14</v>
      </c>
      <c r="D6" s="176" t="s">
        <v>19</v>
      </c>
    </row>
    <row r="7" spans="1:4" ht="12.75" customHeight="1">
      <c r="A7" s="177" t="s">
        <v>530</v>
      </c>
      <c r="B7" s="176" t="s">
        <v>5</v>
      </c>
      <c r="C7" s="175" t="s">
        <v>15</v>
      </c>
      <c r="D7" s="176" t="s">
        <v>20</v>
      </c>
    </row>
    <row r="8" spans="1:4" ht="12.75" customHeight="1">
      <c r="A8" s="177" t="s">
        <v>2</v>
      </c>
      <c r="B8" s="176" t="s">
        <v>6</v>
      </c>
      <c r="C8" s="175" t="s">
        <v>16</v>
      </c>
      <c r="D8" s="176" t="s">
        <v>21</v>
      </c>
    </row>
    <row r="9" spans="1:4" ht="12.75" customHeight="1">
      <c r="A9" s="177" t="s">
        <v>1</v>
      </c>
      <c r="B9" s="176" t="s">
        <v>7</v>
      </c>
      <c r="C9" s="175" t="s">
        <v>17</v>
      </c>
      <c r="D9" s="176" t="s">
        <v>22</v>
      </c>
    </row>
    <row r="10" spans="1:4" ht="12.75" customHeight="1">
      <c r="A10" s="177" t="s">
        <v>3</v>
      </c>
      <c r="B10" s="176" t="s">
        <v>8</v>
      </c>
      <c r="C10" s="175" t="s">
        <v>427</v>
      </c>
      <c r="D10" s="176" t="s">
        <v>23</v>
      </c>
    </row>
    <row r="11" spans="1:4" ht="12.75" customHeight="1">
      <c r="A11" s="177" t="s">
        <v>10</v>
      </c>
      <c r="B11" s="176" t="s">
        <v>9</v>
      </c>
      <c r="C11" s="175" t="s">
        <v>18</v>
      </c>
      <c r="D11" s="85"/>
    </row>
    <row r="12" spans="1:4" ht="12.75" customHeight="1">
      <c r="A12" s="183" t="s">
        <v>4</v>
      </c>
      <c r="B12" s="178" t="s">
        <v>531</v>
      </c>
      <c r="C12" s="97"/>
      <c r="D12" s="98"/>
    </row>
    <row r="13" spans="2:4" ht="12.75" customHeight="1">
      <c r="B13" s="179"/>
      <c r="C13" s="4"/>
      <c r="D13" s="4"/>
    </row>
    <row r="14" spans="1:2" ht="12.75" customHeight="1">
      <c r="A14" s="179"/>
      <c r="B14" s="179"/>
    </row>
    <row r="15" spans="1:2" ht="12.75" customHeight="1">
      <c r="A15" s="179"/>
      <c r="B15" s="179"/>
    </row>
    <row r="16" spans="1:2" ht="12.75" customHeight="1">
      <c r="A16" s="179"/>
      <c r="B16" s="179"/>
    </row>
    <row r="17" spans="1:2" ht="12.75" customHeight="1">
      <c r="A17" s="179"/>
      <c r="B17" s="179"/>
    </row>
  </sheetData>
  <mergeCells count="3">
    <mergeCell ref="A4:B4"/>
    <mergeCell ref="C4:D4"/>
    <mergeCell ref="B3:C3"/>
  </mergeCells>
  <printOptions/>
  <pageMargins left="0.75" right="0.75" top="1" bottom="1" header="0.4921259845" footer="0.4921259845"/>
  <pageSetup horizontalDpi="96" verticalDpi="96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G23" sqref="G23"/>
    </sheetView>
  </sheetViews>
  <sheetFormatPr defaultColWidth="9.00390625" defaultRowHeight="12.75"/>
  <cols>
    <col min="1" max="1" width="2.75390625" style="0" customWidth="1"/>
    <col min="2" max="2" width="10.625" style="0" customWidth="1"/>
    <col min="3" max="14" width="5.75390625" style="0" customWidth="1"/>
    <col min="15" max="15" width="2.75390625" style="0" customWidth="1"/>
  </cols>
  <sheetData>
    <row r="1" spans="1:15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>
      <c r="A2" s="4"/>
      <c r="B2" s="212" t="s">
        <v>354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4"/>
    </row>
    <row r="3" spans="1:15" ht="12.7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ht="15">
      <c r="A4" s="84"/>
      <c r="B4" s="185" t="s">
        <v>355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85"/>
    </row>
    <row r="5" spans="1:15" ht="12.75">
      <c r="A5" s="84"/>
      <c r="B5" s="86"/>
      <c r="C5" s="87">
        <v>1989</v>
      </c>
      <c r="D5" s="87">
        <v>1990</v>
      </c>
      <c r="E5" s="87">
        <v>1991</v>
      </c>
      <c r="F5" s="87">
        <v>1992</v>
      </c>
      <c r="G5" s="87">
        <v>1993</v>
      </c>
      <c r="H5" s="87">
        <v>1994</v>
      </c>
      <c r="I5" s="87">
        <v>1995</v>
      </c>
      <c r="J5" s="87">
        <v>1996</v>
      </c>
      <c r="K5" s="87">
        <v>1997</v>
      </c>
      <c r="L5" s="87">
        <v>1998</v>
      </c>
      <c r="M5" s="87">
        <v>1999</v>
      </c>
      <c r="N5" s="87">
        <v>2000</v>
      </c>
      <c r="O5" s="85"/>
    </row>
    <row r="6" spans="1:15" ht="12.75" customHeight="1">
      <c r="A6" s="84"/>
      <c r="B6" s="88" t="s">
        <v>8</v>
      </c>
      <c r="C6" s="89">
        <v>1.4</v>
      </c>
      <c r="D6" s="90">
        <v>-2.5</v>
      </c>
      <c r="E6" s="90">
        <v>-14.6</v>
      </c>
      <c r="F6" s="90">
        <v>-6.5</v>
      </c>
      <c r="G6" s="90">
        <v>-3.7</v>
      </c>
      <c r="H6" s="90">
        <v>4.9</v>
      </c>
      <c r="I6" s="90">
        <v>6.9</v>
      </c>
      <c r="J6" s="90">
        <v>6.6</v>
      </c>
      <c r="K6" s="90">
        <v>6.5</v>
      </c>
      <c r="L6" s="90">
        <v>4.4</v>
      </c>
      <c r="M6" s="90">
        <v>1.9</v>
      </c>
      <c r="N6" s="90">
        <v>2.2</v>
      </c>
      <c r="O6" s="85"/>
    </row>
    <row r="7" spans="1:15" ht="12.75">
      <c r="A7" s="84"/>
      <c r="B7" s="91" t="s">
        <v>356</v>
      </c>
      <c r="C7" s="92">
        <v>1.4</v>
      </c>
      <c r="D7" s="93">
        <v>-1.2</v>
      </c>
      <c r="E7" s="93">
        <v>-11.5</v>
      </c>
      <c r="F7" s="93">
        <v>-3.3</v>
      </c>
      <c r="G7" s="93">
        <v>0.6</v>
      </c>
      <c r="H7" s="93">
        <v>2.7</v>
      </c>
      <c r="I7" s="93">
        <v>6.4</v>
      </c>
      <c r="J7" s="93">
        <v>3.9</v>
      </c>
      <c r="K7" s="93">
        <v>0.3</v>
      </c>
      <c r="L7" s="93">
        <v>-2.3</v>
      </c>
      <c r="M7" s="93">
        <v>-0.8</v>
      </c>
      <c r="N7" s="93">
        <v>3.1</v>
      </c>
      <c r="O7" s="85"/>
    </row>
    <row r="8" spans="1:15" ht="12.75">
      <c r="A8" s="84"/>
      <c r="B8" s="88" t="s">
        <v>4</v>
      </c>
      <c r="C8" s="89">
        <v>0.7</v>
      </c>
      <c r="D8" s="90">
        <v>-3.5</v>
      </c>
      <c r="E8" s="90">
        <v>-11.9</v>
      </c>
      <c r="F8" s="90">
        <v>-3.2</v>
      </c>
      <c r="G8" s="90">
        <v>-2.3</v>
      </c>
      <c r="H8" s="90">
        <v>2.9</v>
      </c>
      <c r="I8" s="90">
        <v>1.5</v>
      </c>
      <c r="J8" s="90">
        <v>1.3</v>
      </c>
      <c r="K8" s="90">
        <v>4.6</v>
      </c>
      <c r="L8" s="90">
        <v>5.1</v>
      </c>
      <c r="M8" s="90">
        <v>4.5</v>
      </c>
      <c r="N8" s="90">
        <v>5.3</v>
      </c>
      <c r="O8" s="85"/>
    </row>
    <row r="9" spans="1:15" ht="12.75">
      <c r="A9" s="84"/>
      <c r="B9" s="91" t="s">
        <v>6</v>
      </c>
      <c r="C9" s="92">
        <v>0.2</v>
      </c>
      <c r="D9" s="93">
        <v>-11.6</v>
      </c>
      <c r="E9" s="93">
        <v>-7</v>
      </c>
      <c r="F9" s="93">
        <v>2.6</v>
      </c>
      <c r="G9" s="93">
        <v>3.8</v>
      </c>
      <c r="H9" s="93">
        <v>5.2</v>
      </c>
      <c r="I9" s="93">
        <v>7</v>
      </c>
      <c r="J9" s="93">
        <v>6.1</v>
      </c>
      <c r="K9" s="93">
        <v>6.9</v>
      </c>
      <c r="L9" s="93">
        <v>4.8</v>
      </c>
      <c r="M9" s="93">
        <v>4.1</v>
      </c>
      <c r="N9" s="93">
        <v>4.1</v>
      </c>
      <c r="O9" s="85"/>
    </row>
    <row r="10" spans="1:15" ht="12.75" customHeight="1">
      <c r="A10" s="84"/>
      <c r="B10" s="88" t="s">
        <v>9</v>
      </c>
      <c r="C10" s="89">
        <v>-1.8</v>
      </c>
      <c r="D10" s="90">
        <v>-8.1</v>
      </c>
      <c r="E10" s="90">
        <v>-8.9</v>
      </c>
      <c r="F10" s="90">
        <v>-5.5</v>
      </c>
      <c r="G10" s="90">
        <v>2.8</v>
      </c>
      <c r="H10" s="90">
        <v>5.3</v>
      </c>
      <c r="I10" s="90">
        <v>4.1</v>
      </c>
      <c r="J10" s="90">
        <v>3.5</v>
      </c>
      <c r="K10" s="90">
        <v>4.6</v>
      </c>
      <c r="L10" s="90">
        <v>3.9</v>
      </c>
      <c r="M10" s="90">
        <v>5.2</v>
      </c>
      <c r="N10" s="90">
        <v>5.8</v>
      </c>
      <c r="O10" s="85"/>
    </row>
    <row r="11" spans="1:15" ht="12.75" customHeight="1">
      <c r="A11" s="84"/>
      <c r="B11" s="69"/>
      <c r="C11" s="69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85"/>
    </row>
    <row r="12" spans="1:15" ht="12.75" customHeight="1">
      <c r="A12" s="84"/>
      <c r="B12" s="185" t="s">
        <v>357</v>
      </c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85"/>
    </row>
    <row r="13" spans="1:15" ht="12.75">
      <c r="A13" s="84"/>
      <c r="B13" s="95"/>
      <c r="C13" s="87">
        <v>1989</v>
      </c>
      <c r="D13" s="87">
        <v>1990</v>
      </c>
      <c r="E13" s="87">
        <v>1991</v>
      </c>
      <c r="F13" s="87">
        <v>1992</v>
      </c>
      <c r="G13" s="87">
        <v>1993</v>
      </c>
      <c r="H13" s="87">
        <v>1994</v>
      </c>
      <c r="I13" s="87">
        <v>1995</v>
      </c>
      <c r="J13" s="87">
        <v>1996</v>
      </c>
      <c r="K13" s="87">
        <v>1997</v>
      </c>
      <c r="L13" s="87">
        <v>1998</v>
      </c>
      <c r="M13" s="87">
        <v>1999</v>
      </c>
      <c r="N13" s="87">
        <v>2000</v>
      </c>
      <c r="O13" s="85"/>
    </row>
    <row r="14" spans="1:15" ht="12.75">
      <c r="A14" s="84"/>
      <c r="B14" s="88" t="s">
        <v>8</v>
      </c>
      <c r="C14" s="90">
        <v>100</v>
      </c>
      <c r="D14" s="90">
        <v>97.5</v>
      </c>
      <c r="E14" s="90">
        <v>83.3</v>
      </c>
      <c r="F14" s="90">
        <v>77.9</v>
      </c>
      <c r="G14" s="90">
        <v>75</v>
      </c>
      <c r="H14" s="90">
        <v>78.6</v>
      </c>
      <c r="I14" s="90">
        <v>84.1</v>
      </c>
      <c r="J14" s="90">
        <v>89.6</v>
      </c>
      <c r="K14" s="90">
        <v>95.4</v>
      </c>
      <c r="L14" s="90">
        <v>99.6</v>
      </c>
      <c r="M14" s="90">
        <v>101.4924</v>
      </c>
      <c r="N14" s="90">
        <v>103.72523280000001</v>
      </c>
      <c r="O14" s="85"/>
    </row>
    <row r="15" spans="1:15" ht="12.75">
      <c r="A15" s="84"/>
      <c r="B15" s="91" t="s">
        <v>356</v>
      </c>
      <c r="C15" s="93">
        <v>100</v>
      </c>
      <c r="D15" s="93">
        <v>98.8</v>
      </c>
      <c r="E15" s="93">
        <v>87.4</v>
      </c>
      <c r="F15" s="93">
        <v>84.6</v>
      </c>
      <c r="G15" s="93">
        <v>85.1</v>
      </c>
      <c r="H15" s="93">
        <v>87.4</v>
      </c>
      <c r="I15" s="93">
        <v>92.9</v>
      </c>
      <c r="J15" s="93">
        <v>96.6</v>
      </c>
      <c r="K15" s="93">
        <v>96.9</v>
      </c>
      <c r="L15" s="93">
        <v>94.6</v>
      </c>
      <c r="M15" s="93">
        <v>93.8432</v>
      </c>
      <c r="N15" s="93">
        <v>96.7523392</v>
      </c>
      <c r="O15" s="85"/>
    </row>
    <row r="16" spans="1:15" ht="12.75">
      <c r="A16" s="84"/>
      <c r="B16" s="88" t="s">
        <v>4</v>
      </c>
      <c r="C16" s="90">
        <v>100</v>
      </c>
      <c r="D16" s="90">
        <v>96.5</v>
      </c>
      <c r="E16" s="90">
        <v>85</v>
      </c>
      <c r="F16" s="90">
        <v>82.3</v>
      </c>
      <c r="G16" s="90">
        <v>80.4</v>
      </c>
      <c r="H16" s="90">
        <v>82.7</v>
      </c>
      <c r="I16" s="90">
        <v>84</v>
      </c>
      <c r="J16" s="90">
        <v>85.1</v>
      </c>
      <c r="K16" s="90">
        <v>89</v>
      </c>
      <c r="L16" s="90">
        <v>93.5</v>
      </c>
      <c r="M16" s="90">
        <v>97.7075</v>
      </c>
      <c r="N16" s="90">
        <v>102.88599749999999</v>
      </c>
      <c r="O16" s="85"/>
    </row>
    <row r="17" spans="1:15" ht="12.75">
      <c r="A17" s="84"/>
      <c r="B17" s="91" t="s">
        <v>6</v>
      </c>
      <c r="C17" s="93">
        <v>100</v>
      </c>
      <c r="D17" s="93">
        <v>88.4</v>
      </c>
      <c r="E17" s="93">
        <v>82.2</v>
      </c>
      <c r="F17" s="93">
        <v>84.3</v>
      </c>
      <c r="G17" s="93">
        <v>87.6</v>
      </c>
      <c r="H17" s="93">
        <v>92.1</v>
      </c>
      <c r="I17" s="93">
        <v>98.6</v>
      </c>
      <c r="J17" s="93">
        <v>104.6</v>
      </c>
      <c r="K17" s="93">
        <v>111.8</v>
      </c>
      <c r="L17" s="93">
        <v>117.1</v>
      </c>
      <c r="M17" s="93">
        <v>121.90109999999999</v>
      </c>
      <c r="N17" s="93">
        <v>126.89904509999998</v>
      </c>
      <c r="O17" s="85"/>
    </row>
    <row r="18" spans="1:15" ht="12.75">
      <c r="A18" s="84"/>
      <c r="B18" s="88" t="s">
        <v>9</v>
      </c>
      <c r="C18" s="90">
        <v>100</v>
      </c>
      <c r="D18" s="90">
        <v>91.9</v>
      </c>
      <c r="E18" s="90">
        <v>83.7</v>
      </c>
      <c r="F18" s="90">
        <v>79.1</v>
      </c>
      <c r="G18" s="90">
        <v>81.3</v>
      </c>
      <c r="H18" s="90">
        <v>85.6</v>
      </c>
      <c r="I18" s="90">
        <v>89.2</v>
      </c>
      <c r="J18" s="90">
        <v>92.3</v>
      </c>
      <c r="K18" s="90">
        <v>96.5</v>
      </c>
      <c r="L18" s="90">
        <v>100.3</v>
      </c>
      <c r="M18" s="90">
        <v>105.51559999999999</v>
      </c>
      <c r="N18" s="90">
        <v>111.63550479999998</v>
      </c>
      <c r="O18" s="85"/>
    </row>
    <row r="19" spans="1:15" ht="12.75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</row>
    <row r="20" ht="12.75">
      <c r="B20" t="s">
        <v>358</v>
      </c>
    </row>
  </sheetData>
  <mergeCells count="3">
    <mergeCell ref="B2:N2"/>
    <mergeCell ref="B4:N4"/>
    <mergeCell ref="B12:N12"/>
  </mergeCells>
  <printOptions/>
  <pageMargins left="0.75" right="0.75" top="1" bottom="1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G33" sqref="G33"/>
    </sheetView>
  </sheetViews>
  <sheetFormatPr defaultColWidth="9.00390625" defaultRowHeight="12.75"/>
  <cols>
    <col min="1" max="1" width="2.75390625" style="4" customWidth="1"/>
    <col min="2" max="2" width="10.625" style="4" customWidth="1"/>
    <col min="3" max="8" width="10.75390625" style="4" customWidth="1"/>
    <col min="9" max="9" width="2.75390625" style="4" customWidth="1"/>
    <col min="10" max="16384" width="9.125" style="4" customWidth="1"/>
  </cols>
  <sheetData>
    <row r="1" spans="1:9" ht="12.75">
      <c r="A1" s="81"/>
      <c r="B1" s="187" t="s">
        <v>359</v>
      </c>
      <c r="C1" s="187"/>
      <c r="D1" s="187"/>
      <c r="E1" s="187"/>
      <c r="F1" s="187"/>
      <c r="G1" s="187"/>
      <c r="H1" s="187"/>
      <c r="I1" s="83"/>
    </row>
    <row r="2" spans="1:9" ht="12.75">
      <c r="A2" s="84"/>
      <c r="I2" s="85"/>
    </row>
    <row r="3" spans="1:9" s="69" customFormat="1" ht="12.75" customHeight="1">
      <c r="A3" s="99"/>
      <c r="B3" s="100"/>
      <c r="C3" s="188" t="s">
        <v>360</v>
      </c>
      <c r="D3" s="188"/>
      <c r="E3" s="188" t="s">
        <v>361</v>
      </c>
      <c r="F3" s="188"/>
      <c r="G3" s="188" t="s">
        <v>362</v>
      </c>
      <c r="H3" s="188"/>
      <c r="I3" s="102"/>
    </row>
    <row r="4" spans="1:9" s="69" customFormat="1" ht="12.75" customHeight="1">
      <c r="A4" s="99"/>
      <c r="B4" s="100"/>
      <c r="C4" s="101">
        <v>1995</v>
      </c>
      <c r="D4" s="101">
        <v>1997</v>
      </c>
      <c r="E4" s="101">
        <v>1995</v>
      </c>
      <c r="F4" s="101">
        <v>1997</v>
      </c>
      <c r="G4" s="101">
        <v>1995</v>
      </c>
      <c r="H4" s="101">
        <v>1997</v>
      </c>
      <c r="I4" s="102"/>
    </row>
    <row r="5" spans="1:9" ht="12.75" customHeight="1">
      <c r="A5" s="84"/>
      <c r="B5" s="103" t="s">
        <v>8</v>
      </c>
      <c r="C5" s="104">
        <v>7400</v>
      </c>
      <c r="D5" s="104">
        <v>8900</v>
      </c>
      <c r="E5" s="104">
        <v>43</v>
      </c>
      <c r="F5" s="104">
        <v>47</v>
      </c>
      <c r="G5" s="104">
        <v>64</v>
      </c>
      <c r="H5" s="104">
        <v>68</v>
      </c>
      <c r="I5" s="85"/>
    </row>
    <row r="6" spans="1:9" ht="12.75" customHeight="1">
      <c r="A6" s="84"/>
      <c r="B6" s="105" t="s">
        <v>356</v>
      </c>
      <c r="C6" s="106">
        <v>10800</v>
      </c>
      <c r="D6" s="106">
        <v>12000</v>
      </c>
      <c r="E6" s="106">
        <v>62</v>
      </c>
      <c r="F6" s="106">
        <v>63</v>
      </c>
      <c r="G6" s="106">
        <v>94</v>
      </c>
      <c r="H6" s="106">
        <v>92</v>
      </c>
      <c r="I6" s="85"/>
    </row>
    <row r="7" spans="1:9" ht="12.75" customHeight="1">
      <c r="A7" s="84"/>
      <c r="B7" s="103" t="s">
        <v>4</v>
      </c>
      <c r="C7" s="104">
        <v>7800</v>
      </c>
      <c r="D7" s="104">
        <v>8900</v>
      </c>
      <c r="E7" s="104">
        <v>45</v>
      </c>
      <c r="F7" s="104">
        <v>47</v>
      </c>
      <c r="G7" s="104">
        <v>68</v>
      </c>
      <c r="H7" s="104">
        <v>68</v>
      </c>
      <c r="I7" s="85"/>
    </row>
    <row r="8" spans="1:9" ht="12.75" customHeight="1">
      <c r="A8" s="84"/>
      <c r="B8" s="105" t="s">
        <v>6</v>
      </c>
      <c r="C8" s="106">
        <v>6200</v>
      </c>
      <c r="D8" s="106">
        <v>7500</v>
      </c>
      <c r="E8" s="106">
        <v>36</v>
      </c>
      <c r="F8" s="106">
        <v>40</v>
      </c>
      <c r="G8" s="106">
        <v>54</v>
      </c>
      <c r="H8" s="106">
        <v>57</v>
      </c>
      <c r="I8" s="85"/>
    </row>
    <row r="9" spans="1:9" ht="12.75" customHeight="1">
      <c r="A9" s="84"/>
      <c r="B9" s="103" t="s">
        <v>9</v>
      </c>
      <c r="C9" s="104">
        <v>11300</v>
      </c>
      <c r="D9" s="104">
        <v>13000</v>
      </c>
      <c r="E9" s="104">
        <v>65</v>
      </c>
      <c r="F9" s="104">
        <v>68</v>
      </c>
      <c r="G9" s="104">
        <v>98</v>
      </c>
      <c r="H9" s="104">
        <v>99</v>
      </c>
      <c r="I9" s="85"/>
    </row>
    <row r="10" spans="1:9" ht="12.75" customHeight="1">
      <c r="A10" s="84"/>
      <c r="B10" s="105" t="s">
        <v>363</v>
      </c>
      <c r="C10" s="106">
        <v>17400</v>
      </c>
      <c r="D10" s="106">
        <v>19000</v>
      </c>
      <c r="E10" s="106">
        <v>100</v>
      </c>
      <c r="F10" s="106">
        <v>100</v>
      </c>
      <c r="G10" s="106">
        <v>151</v>
      </c>
      <c r="H10" s="106">
        <v>145</v>
      </c>
      <c r="I10" s="85"/>
    </row>
    <row r="11" spans="1:9" ht="12.75" customHeight="1">
      <c r="A11" s="84"/>
      <c r="B11" s="103" t="s">
        <v>364</v>
      </c>
      <c r="C11" s="104">
        <v>11500</v>
      </c>
      <c r="D11" s="104">
        <v>13100</v>
      </c>
      <c r="E11" s="104">
        <v>66</v>
      </c>
      <c r="F11" s="104">
        <v>69</v>
      </c>
      <c r="G11" s="104">
        <v>100</v>
      </c>
      <c r="H11" s="104">
        <v>100</v>
      </c>
      <c r="I11" s="85"/>
    </row>
    <row r="12" spans="1:9" ht="12.75" customHeight="1">
      <c r="A12" s="96"/>
      <c r="B12" s="107"/>
      <c r="C12" s="108"/>
      <c r="D12" s="108"/>
      <c r="E12" s="108"/>
      <c r="F12" s="108"/>
      <c r="G12" s="108"/>
      <c r="H12" s="108"/>
      <c r="I12" s="98"/>
    </row>
    <row r="13" spans="2:8" ht="12.75" customHeight="1">
      <c r="B13" s="186" t="s">
        <v>365</v>
      </c>
      <c r="C13" s="186"/>
      <c r="D13" s="186"/>
      <c r="E13" s="186"/>
      <c r="F13" s="186"/>
      <c r="G13" s="186"/>
      <c r="H13" s="186"/>
    </row>
  </sheetData>
  <mergeCells count="5">
    <mergeCell ref="B13:H13"/>
    <mergeCell ref="B1:H1"/>
    <mergeCell ref="C3:D3"/>
    <mergeCell ref="E3:F3"/>
    <mergeCell ref="G3:H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3">
      <selection activeCell="B73" sqref="B73"/>
    </sheetView>
  </sheetViews>
  <sheetFormatPr defaultColWidth="9.00390625" defaultRowHeight="12.75"/>
  <cols>
    <col min="1" max="1" width="15.375" style="4" customWidth="1"/>
    <col min="2" max="12" width="7.25390625" style="4" customWidth="1"/>
    <col min="13" max="13" width="6.75390625" style="4" customWidth="1"/>
    <col min="14" max="16384" width="9.125" style="4" customWidth="1"/>
  </cols>
  <sheetData>
    <row r="1" spans="1:12" ht="12.75">
      <c r="A1"/>
      <c r="B1"/>
      <c r="C1"/>
      <c r="D1"/>
      <c r="E1"/>
      <c r="F1"/>
      <c r="G1"/>
      <c r="H1"/>
      <c r="I1"/>
      <c r="J1"/>
      <c r="K1"/>
      <c r="L1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43" t="s">
        <v>537</v>
      </c>
      <c r="B3" s="196" t="s">
        <v>525</v>
      </c>
      <c r="C3" s="196"/>
      <c r="D3" s="196"/>
      <c r="E3" s="196"/>
      <c r="F3" s="196"/>
      <c r="G3" s="196"/>
      <c r="H3" s="196"/>
      <c r="I3" s="196"/>
      <c r="J3" s="196"/>
      <c r="K3" s="196"/>
      <c r="L3" s="196"/>
    </row>
    <row r="4" spans="1:12" ht="12.75">
      <c r="A4"/>
      <c r="B4" s="196" t="s">
        <v>60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2" ht="13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ht="13.5" thickBot="1">
      <c r="A6" s="58" t="s">
        <v>217</v>
      </c>
      <c r="B6" s="62">
        <v>1989</v>
      </c>
      <c r="C6" s="62">
        <f>1+B6</f>
        <v>1990</v>
      </c>
      <c r="D6" s="62">
        <f aca="true" t="shared" si="0" ref="D6:L6">1+C6</f>
        <v>1991</v>
      </c>
      <c r="E6" s="62">
        <f t="shared" si="0"/>
        <v>1992</v>
      </c>
      <c r="F6" s="62">
        <f t="shared" si="0"/>
        <v>1993</v>
      </c>
      <c r="G6" s="62">
        <f t="shared" si="0"/>
        <v>1994</v>
      </c>
      <c r="H6" s="62">
        <f t="shared" si="0"/>
        <v>1995</v>
      </c>
      <c r="I6" s="62">
        <f t="shared" si="0"/>
        <v>1996</v>
      </c>
      <c r="J6" s="62">
        <f t="shared" si="0"/>
        <v>1997</v>
      </c>
      <c r="K6" s="62">
        <f t="shared" si="0"/>
        <v>1998</v>
      </c>
      <c r="L6" s="62">
        <f t="shared" si="0"/>
        <v>1999</v>
      </c>
      <c r="M6" s="21"/>
    </row>
    <row r="7" spans="1:13" s="26" customFormat="1" ht="10.5" customHeight="1">
      <c r="A7" s="56" t="s">
        <v>6</v>
      </c>
      <c r="B7" s="25">
        <v>0.2</v>
      </c>
      <c r="C7" s="25">
        <v>-11.6</v>
      </c>
      <c r="D7" s="25">
        <v>-7</v>
      </c>
      <c r="E7" s="25">
        <v>2.6</v>
      </c>
      <c r="F7" s="25">
        <v>3.8</v>
      </c>
      <c r="G7" s="25">
        <v>5.2</v>
      </c>
      <c r="H7" s="25">
        <v>7</v>
      </c>
      <c r="I7" s="25">
        <v>6.1</v>
      </c>
      <c r="J7" s="25">
        <v>6.9</v>
      </c>
      <c r="K7" s="25">
        <v>4.8</v>
      </c>
      <c r="L7" s="25">
        <v>3.8</v>
      </c>
      <c r="M7" s="25"/>
    </row>
    <row r="8" spans="1:13" s="26" customFormat="1" ht="10.5" customHeight="1">
      <c r="A8" s="56" t="s">
        <v>9</v>
      </c>
      <c r="B8" s="25">
        <v>-1.8</v>
      </c>
      <c r="C8" s="25">
        <v>-4.7</v>
      </c>
      <c r="D8" s="25">
        <v>-8.9</v>
      </c>
      <c r="E8" s="25">
        <v>-5.5</v>
      </c>
      <c r="F8" s="25">
        <v>2.8</v>
      </c>
      <c r="G8" s="25">
        <v>5.3</v>
      </c>
      <c r="H8" s="25">
        <v>4.1</v>
      </c>
      <c r="I8" s="25">
        <v>3.5</v>
      </c>
      <c r="J8" s="25">
        <v>4.6</v>
      </c>
      <c r="K8" s="25">
        <v>3.9</v>
      </c>
      <c r="L8" s="25">
        <v>3.5</v>
      </c>
      <c r="M8" s="25"/>
    </row>
    <row r="9" spans="1:13" s="26" customFormat="1" ht="10.5" customHeight="1">
      <c r="A9" s="56" t="s">
        <v>8</v>
      </c>
      <c r="B9" s="25">
        <v>1.4</v>
      </c>
      <c r="C9" s="25">
        <v>-2.5</v>
      </c>
      <c r="D9" s="25">
        <v>-14.6</v>
      </c>
      <c r="E9" s="25">
        <v>-6.5</v>
      </c>
      <c r="F9" s="25">
        <v>-3.7</v>
      </c>
      <c r="G9" s="25">
        <v>4.9</v>
      </c>
      <c r="H9" s="25">
        <v>6.9</v>
      </c>
      <c r="I9" s="25">
        <v>6.6</v>
      </c>
      <c r="J9" s="25">
        <v>6.5</v>
      </c>
      <c r="K9" s="25">
        <v>4.4</v>
      </c>
      <c r="L9" s="25">
        <v>1.9</v>
      </c>
      <c r="M9" s="25"/>
    </row>
    <row r="10" spans="1:13" s="26" customFormat="1" ht="10.5" customHeight="1">
      <c r="A10" s="56" t="s">
        <v>4</v>
      </c>
      <c r="B10" s="25">
        <v>0.7</v>
      </c>
      <c r="C10" s="25">
        <v>-3.5</v>
      </c>
      <c r="D10" s="25">
        <v>-11.9</v>
      </c>
      <c r="E10" s="25">
        <v>-3.1</v>
      </c>
      <c r="F10" s="25">
        <v>-0.6</v>
      </c>
      <c r="G10" s="25">
        <v>2.9</v>
      </c>
      <c r="H10" s="25">
        <v>1.5</v>
      </c>
      <c r="I10" s="25">
        <v>1.3</v>
      </c>
      <c r="J10" s="25">
        <v>4.6</v>
      </c>
      <c r="K10" s="25">
        <v>5.1</v>
      </c>
      <c r="L10" s="25">
        <v>4.2</v>
      </c>
      <c r="M10" s="25"/>
    </row>
    <row r="11" spans="1:13" s="26" customFormat="1" ht="10.5" customHeight="1">
      <c r="A11" s="56" t="s">
        <v>3</v>
      </c>
      <c r="B11" s="25">
        <v>1.4</v>
      </c>
      <c r="C11" s="25">
        <v>-1.2</v>
      </c>
      <c r="D11" s="25">
        <v>-11.5</v>
      </c>
      <c r="E11" s="25">
        <v>-3.3</v>
      </c>
      <c r="F11" s="25">
        <v>0.6</v>
      </c>
      <c r="G11" s="25">
        <v>3.2</v>
      </c>
      <c r="H11" s="25">
        <v>6.4</v>
      </c>
      <c r="I11" s="25">
        <v>3.8</v>
      </c>
      <c r="J11" s="25">
        <v>0.3</v>
      </c>
      <c r="K11" s="25">
        <v>-2.3</v>
      </c>
      <c r="L11" s="25">
        <v>-0.3</v>
      </c>
      <c r="M11" s="25"/>
    </row>
    <row r="12" spans="1:13" s="26" customFormat="1" ht="10.5" customHeight="1">
      <c r="A12" s="56" t="s">
        <v>0</v>
      </c>
      <c r="B12" s="25">
        <v>9.8</v>
      </c>
      <c r="C12" s="25">
        <v>-10</v>
      </c>
      <c r="D12" s="25">
        <v>-27.7</v>
      </c>
      <c r="E12" s="25">
        <v>-7.2</v>
      </c>
      <c r="F12" s="25">
        <v>9.6</v>
      </c>
      <c r="G12" s="25">
        <v>9.4</v>
      </c>
      <c r="H12" s="60">
        <v>8.9</v>
      </c>
      <c r="I12" s="25">
        <v>9.1</v>
      </c>
      <c r="J12" s="25">
        <v>-7</v>
      </c>
      <c r="K12" s="25">
        <v>8</v>
      </c>
      <c r="L12" s="25">
        <v>7.1</v>
      </c>
      <c r="M12" s="25"/>
    </row>
    <row r="13" spans="1:13" s="26" customFormat="1" ht="10.5" customHeight="1">
      <c r="A13" s="56" t="s">
        <v>23</v>
      </c>
      <c r="B13" s="25">
        <v>3.7</v>
      </c>
      <c r="C13" s="25">
        <v>1.6</v>
      </c>
      <c r="D13" s="25">
        <v>-0.5</v>
      </c>
      <c r="E13" s="25">
        <v>-11.1</v>
      </c>
      <c r="F13" s="25">
        <v>-2.3</v>
      </c>
      <c r="G13" s="25">
        <v>-4.2</v>
      </c>
      <c r="H13" s="25">
        <v>-0.9</v>
      </c>
      <c r="I13" s="25">
        <v>1.6</v>
      </c>
      <c r="J13" s="25">
        <v>2.4</v>
      </c>
      <c r="K13" s="25">
        <v>3.3</v>
      </c>
      <c r="L13" s="25">
        <v>3</v>
      </c>
      <c r="M13" s="25"/>
    </row>
    <row r="14" spans="1:13" s="26" customFormat="1" ht="10.5" customHeight="1">
      <c r="A14" s="56" t="s">
        <v>15</v>
      </c>
      <c r="B14" s="25">
        <v>8</v>
      </c>
      <c r="C14" s="25">
        <v>-3</v>
      </c>
      <c r="D14" s="25">
        <v>-1.2</v>
      </c>
      <c r="E14" s="25">
        <v>-9.6</v>
      </c>
      <c r="F14" s="25">
        <v>-7.6</v>
      </c>
      <c r="G14" s="25">
        <v>-12.6</v>
      </c>
      <c r="H14" s="25">
        <v>-10.4</v>
      </c>
      <c r="I14" s="25">
        <v>2.8</v>
      </c>
      <c r="J14" s="25">
        <v>10.4</v>
      </c>
      <c r="K14" s="25">
        <v>8.3</v>
      </c>
      <c r="L14" s="25">
        <v>1.5</v>
      </c>
      <c r="M14" s="25"/>
    </row>
    <row r="15" spans="1:13" s="26" customFormat="1" ht="10.5" customHeight="1">
      <c r="A15" s="56" t="s">
        <v>1</v>
      </c>
      <c r="B15" s="25">
        <v>-1.6</v>
      </c>
      <c r="C15" s="25">
        <v>-7.1</v>
      </c>
      <c r="D15" s="25">
        <v>-21.1</v>
      </c>
      <c r="E15" s="25">
        <v>-11.7</v>
      </c>
      <c r="F15" s="25">
        <v>-8</v>
      </c>
      <c r="G15" s="25">
        <v>5.9</v>
      </c>
      <c r="H15" s="25">
        <v>6.8</v>
      </c>
      <c r="I15" s="25">
        <v>6</v>
      </c>
      <c r="J15" s="25">
        <v>6.5</v>
      </c>
      <c r="K15" s="25">
        <v>2.3</v>
      </c>
      <c r="L15" s="25">
        <v>-0.7</v>
      </c>
      <c r="M15" s="25"/>
    </row>
    <row r="16" spans="1:13" s="26" customFormat="1" ht="10.5" customHeight="1">
      <c r="A16" s="56" t="s">
        <v>10</v>
      </c>
      <c r="B16" s="25">
        <v>-1.1</v>
      </c>
      <c r="C16" s="25">
        <v>-8.1</v>
      </c>
      <c r="D16" s="25">
        <v>-13.6</v>
      </c>
      <c r="E16" s="25">
        <v>-14.2</v>
      </c>
      <c r="F16" s="25">
        <v>-9</v>
      </c>
      <c r="G16" s="25">
        <v>-2</v>
      </c>
      <c r="H16" s="25">
        <v>4.3</v>
      </c>
      <c r="I16" s="25">
        <v>3.9</v>
      </c>
      <c r="J16" s="25">
        <v>10.6</v>
      </c>
      <c r="K16" s="25">
        <v>4</v>
      </c>
      <c r="L16" s="25">
        <v>0</v>
      </c>
      <c r="M16" s="25"/>
    </row>
    <row r="17" spans="1:13" s="26" customFormat="1" ht="10.5" customHeight="1">
      <c r="A17" s="56" t="s">
        <v>7</v>
      </c>
      <c r="B17" s="25">
        <v>-5.8</v>
      </c>
      <c r="C17" s="25">
        <v>-5.6</v>
      </c>
      <c r="D17" s="25">
        <v>-12.9</v>
      </c>
      <c r="E17" s="25">
        <v>-8.8</v>
      </c>
      <c r="F17" s="25">
        <v>1.5</v>
      </c>
      <c r="G17" s="25">
        <v>3.9</v>
      </c>
      <c r="H17" s="25">
        <v>7.1</v>
      </c>
      <c r="I17" s="25">
        <v>4.1</v>
      </c>
      <c r="J17" s="25">
        <v>-6.9</v>
      </c>
      <c r="K17" s="25">
        <v>-7.3</v>
      </c>
      <c r="L17" s="25">
        <v>-4.1</v>
      </c>
      <c r="M17" s="25"/>
    </row>
    <row r="18" spans="1:13" s="26" customFormat="1" ht="10.5" customHeight="1">
      <c r="A18" s="56" t="s">
        <v>42</v>
      </c>
      <c r="B18" s="25">
        <v>0.9</v>
      </c>
      <c r="C18" s="25">
        <v>-9.9</v>
      </c>
      <c r="D18" s="25">
        <v>-7</v>
      </c>
      <c r="E18" s="25">
        <v>-8</v>
      </c>
      <c r="F18" s="25">
        <v>-9.1</v>
      </c>
      <c r="G18" s="25">
        <v>-1.8</v>
      </c>
      <c r="H18" s="25">
        <v>-1.2</v>
      </c>
      <c r="I18" s="25">
        <v>0.8</v>
      </c>
      <c r="J18" s="25">
        <v>1.5</v>
      </c>
      <c r="K18" s="25">
        <v>2.9</v>
      </c>
      <c r="L18" s="25">
        <v>0.6</v>
      </c>
      <c r="M18" s="25"/>
    </row>
    <row r="19" spans="1:13" s="26" customFormat="1" ht="10.5" customHeight="1">
      <c r="A19" s="56" t="s">
        <v>2</v>
      </c>
      <c r="B19" s="25">
        <v>0.5</v>
      </c>
      <c r="C19" s="25">
        <v>-9.1</v>
      </c>
      <c r="D19" s="25">
        <v>-11.7</v>
      </c>
      <c r="E19" s="25">
        <v>-7.3</v>
      </c>
      <c r="F19" s="25">
        <v>-1.5</v>
      </c>
      <c r="G19" s="25">
        <v>1.8</v>
      </c>
      <c r="H19" s="25">
        <v>2.1</v>
      </c>
      <c r="I19" s="25">
        <v>-10.1</v>
      </c>
      <c r="J19" s="25">
        <v>-7</v>
      </c>
      <c r="K19" s="25">
        <v>3.5</v>
      </c>
      <c r="L19" s="25">
        <v>1.4</v>
      </c>
      <c r="M19" s="25"/>
    </row>
    <row r="20" spans="1:13" s="26" customFormat="1" ht="10.5" customHeight="1">
      <c r="A20" s="56" t="s">
        <v>11</v>
      </c>
      <c r="B20" s="25">
        <v>1.5</v>
      </c>
      <c r="C20" s="25">
        <v>-5</v>
      </c>
      <c r="D20" s="25">
        <v>-6.2</v>
      </c>
      <c r="E20" s="25">
        <v>-21.3</v>
      </c>
      <c r="F20" s="25">
        <v>-16</v>
      </c>
      <c r="G20" s="25">
        <v>-9.5</v>
      </c>
      <c r="H20" s="25">
        <v>3.5</v>
      </c>
      <c r="I20" s="25">
        <v>4.9</v>
      </c>
      <c r="J20" s="25">
        <v>7.4</v>
      </c>
      <c r="K20" s="25">
        <v>5.2</v>
      </c>
      <c r="L20" s="25">
        <v>0</v>
      </c>
      <c r="M20" s="25"/>
    </row>
    <row r="21" spans="1:13" s="26" customFormat="1" ht="10.5" customHeight="1">
      <c r="A21" s="56" t="s">
        <v>61</v>
      </c>
      <c r="B21" s="25">
        <v>4</v>
      </c>
      <c r="C21" s="25">
        <v>3</v>
      </c>
      <c r="D21" s="25">
        <v>-5</v>
      </c>
      <c r="E21" s="25">
        <v>-19</v>
      </c>
      <c r="F21" s="25">
        <v>-16</v>
      </c>
      <c r="G21" s="25">
        <v>-20</v>
      </c>
      <c r="H21" s="25">
        <v>-5.4</v>
      </c>
      <c r="I21" s="25">
        <v>7.1</v>
      </c>
      <c r="J21" s="25">
        <v>9.9</v>
      </c>
      <c r="K21" s="25">
        <v>1.8</v>
      </c>
      <c r="L21" s="25">
        <v>0</v>
      </c>
      <c r="M21" s="25"/>
    </row>
    <row r="22" spans="1:13" s="26" customFormat="1" ht="10.5" customHeight="1">
      <c r="A22" s="56" t="s">
        <v>17</v>
      </c>
      <c r="B22" s="25">
        <v>-0.4</v>
      </c>
      <c r="C22" s="25">
        <v>-0.4</v>
      </c>
      <c r="D22" s="25">
        <v>-13</v>
      </c>
      <c r="E22" s="25">
        <v>-2.9</v>
      </c>
      <c r="F22" s="25">
        <v>-9.2</v>
      </c>
      <c r="G22" s="25">
        <v>-12.6</v>
      </c>
      <c r="H22" s="25">
        <v>-8.2</v>
      </c>
      <c r="I22" s="25">
        <v>0.5</v>
      </c>
      <c r="J22" s="25">
        <v>2</v>
      </c>
      <c r="K22" s="25">
        <v>-2.5</v>
      </c>
      <c r="L22" s="25">
        <v>-1.7</v>
      </c>
      <c r="M22" s="25"/>
    </row>
    <row r="23" spans="1:13" s="26" customFormat="1" ht="10.5" customHeight="1">
      <c r="A23" s="56" t="s">
        <v>12</v>
      </c>
      <c r="B23" s="25">
        <v>6.8</v>
      </c>
      <c r="C23" s="25">
        <v>2.9</v>
      </c>
      <c r="D23" s="25">
        <v>-10.4</v>
      </c>
      <c r="E23" s="25">
        <v>-34.9</v>
      </c>
      <c r="F23" s="25">
        <v>-14.9</v>
      </c>
      <c r="G23" s="25">
        <v>0.6</v>
      </c>
      <c r="H23" s="25">
        <v>-0.8</v>
      </c>
      <c r="I23" s="25">
        <v>3.3</v>
      </c>
      <c r="J23" s="25">
        <v>8.6</v>
      </c>
      <c r="K23" s="25">
        <v>3.6</v>
      </c>
      <c r="L23" s="25">
        <v>1.5</v>
      </c>
      <c r="M23" s="25"/>
    </row>
    <row r="24" spans="1:13" s="26" customFormat="1" ht="10.5" customHeight="1">
      <c r="A24" s="56" t="s">
        <v>19</v>
      </c>
      <c r="B24" s="25">
        <v>2.6</v>
      </c>
      <c r="C24" s="25">
        <v>-4</v>
      </c>
      <c r="D24" s="25">
        <v>-5</v>
      </c>
      <c r="E24" s="25">
        <v>-14.5</v>
      </c>
      <c r="F24" s="25">
        <v>-8.7</v>
      </c>
      <c r="G24" s="25">
        <v>-12.7</v>
      </c>
      <c r="H24" s="25">
        <v>-4.1</v>
      </c>
      <c r="I24" s="25">
        <v>-3.5</v>
      </c>
      <c r="J24" s="25">
        <v>0.8</v>
      </c>
      <c r="K24" s="25">
        <v>-4.6</v>
      </c>
      <c r="L24" s="25">
        <v>1.5</v>
      </c>
      <c r="M24" s="25"/>
    </row>
    <row r="25" spans="1:13" s="26" customFormat="1" ht="10.5" customHeight="1">
      <c r="A25" s="56" t="s">
        <v>62</v>
      </c>
      <c r="B25" s="25">
        <v>-6.9</v>
      </c>
      <c r="C25" s="25">
        <v>2</v>
      </c>
      <c r="D25" s="25">
        <v>-4.7</v>
      </c>
      <c r="E25" s="25">
        <v>-5.3</v>
      </c>
      <c r="F25" s="25">
        <v>-10</v>
      </c>
      <c r="G25" s="25">
        <v>-18.8</v>
      </c>
      <c r="H25" s="25">
        <v>-8.2</v>
      </c>
      <c r="I25" s="25">
        <v>-8</v>
      </c>
      <c r="J25" s="25">
        <v>-26.1</v>
      </c>
      <c r="K25" s="25">
        <v>4.2</v>
      </c>
      <c r="L25" s="25">
        <v>17</v>
      </c>
      <c r="M25" s="25"/>
    </row>
    <row r="26" spans="1:13" s="26" customFormat="1" ht="10.5" customHeight="1">
      <c r="A26" s="56" t="s">
        <v>14</v>
      </c>
      <c r="B26" s="25">
        <v>-4.4</v>
      </c>
      <c r="C26" s="25">
        <v>-11.7</v>
      </c>
      <c r="D26" s="25">
        <v>-0.7</v>
      </c>
      <c r="E26" s="25">
        <v>-22.6</v>
      </c>
      <c r="F26" s="25">
        <v>-23.1</v>
      </c>
      <c r="G26" s="25">
        <v>-19.7</v>
      </c>
      <c r="H26" s="25">
        <v>-11.8</v>
      </c>
      <c r="I26" s="25">
        <v>1.3</v>
      </c>
      <c r="J26" s="25">
        <v>5.8</v>
      </c>
      <c r="K26" s="25">
        <v>10.2</v>
      </c>
      <c r="L26" s="25">
        <v>3.7</v>
      </c>
      <c r="M26" s="25"/>
    </row>
    <row r="27" spans="1:13" s="26" customFormat="1" ht="10.5" customHeight="1">
      <c r="A27" s="56" t="s">
        <v>63</v>
      </c>
      <c r="B27" s="25">
        <v>-2.9</v>
      </c>
      <c r="C27" s="25">
        <v>-1.6</v>
      </c>
      <c r="D27" s="25">
        <v>-7.1</v>
      </c>
      <c r="E27" s="25">
        <v>-29</v>
      </c>
      <c r="F27" s="25">
        <v>-11</v>
      </c>
      <c r="G27" s="25">
        <v>-18.9</v>
      </c>
      <c r="H27" s="25">
        <v>-12.5</v>
      </c>
      <c r="I27" s="25">
        <v>-4.4</v>
      </c>
      <c r="J27" s="25">
        <v>1.7</v>
      </c>
      <c r="K27" s="25">
        <v>5.3</v>
      </c>
      <c r="L27" s="25">
        <v>5</v>
      </c>
      <c r="M27" s="25"/>
    </row>
    <row r="28" spans="1:13" s="26" customFormat="1" ht="10.5" customHeight="1">
      <c r="A28" s="56" t="s">
        <v>13</v>
      </c>
      <c r="B28" s="25">
        <v>14.2</v>
      </c>
      <c r="C28" s="25">
        <v>-7.4</v>
      </c>
      <c r="D28" s="25">
        <v>-17.1</v>
      </c>
      <c r="E28" s="25">
        <v>-52.6</v>
      </c>
      <c r="F28" s="25">
        <v>-14.8</v>
      </c>
      <c r="G28" s="25">
        <v>5.4</v>
      </c>
      <c r="H28" s="25">
        <v>6.9</v>
      </c>
      <c r="I28" s="25">
        <v>5.8</v>
      </c>
      <c r="J28" s="25">
        <v>3.1</v>
      </c>
      <c r="K28" s="25">
        <v>7.2</v>
      </c>
      <c r="L28" s="25">
        <v>4</v>
      </c>
      <c r="M28" s="25"/>
    </row>
    <row r="29" spans="1:13" s="26" customFormat="1" ht="10.5" customHeight="1">
      <c r="A29" s="56" t="s">
        <v>22</v>
      </c>
      <c r="B29" s="25">
        <v>4</v>
      </c>
      <c r="C29" s="25">
        <v>-3.4</v>
      </c>
      <c r="D29" s="25">
        <v>-11.6</v>
      </c>
      <c r="E29" s="25">
        <v>-13.7</v>
      </c>
      <c r="F29" s="25">
        <v>-14.2</v>
      </c>
      <c r="G29" s="25">
        <v>-23</v>
      </c>
      <c r="H29" s="25">
        <v>-12.2</v>
      </c>
      <c r="I29" s="25">
        <v>-10</v>
      </c>
      <c r="J29" s="25">
        <v>-3.2</v>
      </c>
      <c r="K29" s="25">
        <v>-1.7</v>
      </c>
      <c r="L29" s="25">
        <v>-2.5</v>
      </c>
      <c r="M29" s="25"/>
    </row>
    <row r="30" spans="1:13" s="26" customFormat="1" ht="10.5" customHeight="1">
      <c r="A30" s="56" t="s">
        <v>16</v>
      </c>
      <c r="B30" s="25">
        <v>-4.8</v>
      </c>
      <c r="C30" s="25">
        <v>-12.4</v>
      </c>
      <c r="D30" s="25">
        <v>-20.6</v>
      </c>
      <c r="E30" s="25">
        <v>-44.8</v>
      </c>
      <c r="F30" s="25">
        <v>-25.4</v>
      </c>
      <c r="G30" s="25">
        <v>-11.4</v>
      </c>
      <c r="H30" s="25">
        <v>2.4</v>
      </c>
      <c r="I30" s="25">
        <v>10.5</v>
      </c>
      <c r="J30" s="25">
        <v>11</v>
      </c>
      <c r="K30" s="25">
        <v>2.9</v>
      </c>
      <c r="L30" s="25">
        <v>3</v>
      </c>
      <c r="M30" s="25"/>
    </row>
    <row r="31" spans="1:13" s="26" customFormat="1" ht="10.5" customHeight="1" thickBot="1">
      <c r="A31" s="57" t="s">
        <v>18</v>
      </c>
      <c r="B31" s="61">
        <v>8.5</v>
      </c>
      <c r="C31" s="61">
        <v>-2.4</v>
      </c>
      <c r="D31" s="61">
        <v>-17.5</v>
      </c>
      <c r="E31" s="61">
        <v>-29.1</v>
      </c>
      <c r="F31" s="61">
        <v>-1.2</v>
      </c>
      <c r="G31" s="61">
        <v>-31.2</v>
      </c>
      <c r="H31" s="61">
        <v>-3</v>
      </c>
      <c r="I31" s="61">
        <v>-8</v>
      </c>
      <c r="J31" s="61">
        <v>1.3</v>
      </c>
      <c r="K31" s="61">
        <v>-8.6</v>
      </c>
      <c r="L31" s="61">
        <v>-5</v>
      </c>
      <c r="M31" s="25"/>
    </row>
    <row r="32" spans="1:13" s="26" customFormat="1" ht="10.5" customHeight="1">
      <c r="A32" s="2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5"/>
    </row>
    <row r="33" spans="1:13" s="26" customFormat="1" ht="10.5" customHeight="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5"/>
    </row>
    <row r="34" spans="1:13" s="26" customFormat="1" ht="12.75" customHeight="1">
      <c r="A34" s="43" t="s">
        <v>538</v>
      </c>
      <c r="B34" s="196" t="s">
        <v>487</v>
      </c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25"/>
    </row>
    <row r="35" spans="1:12" s="26" customFormat="1" ht="10.5" customHeight="1" thickBo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2" s="29" customFormat="1" ht="12.75" customHeight="1" thickBot="1">
      <c r="A36" s="58" t="s">
        <v>217</v>
      </c>
      <c r="B36" s="30">
        <v>1989</v>
      </c>
      <c r="C36" s="30">
        <f>1+B36</f>
        <v>1990</v>
      </c>
      <c r="D36" s="30">
        <f aca="true" t="shared" si="1" ref="D36:L36">1+C36</f>
        <v>1991</v>
      </c>
      <c r="E36" s="30">
        <f t="shared" si="1"/>
        <v>1992</v>
      </c>
      <c r="F36" s="30">
        <f t="shared" si="1"/>
        <v>1993</v>
      </c>
      <c r="G36" s="30">
        <f t="shared" si="1"/>
        <v>1994</v>
      </c>
      <c r="H36" s="30">
        <f t="shared" si="1"/>
        <v>1995</v>
      </c>
      <c r="I36" s="30">
        <f t="shared" si="1"/>
        <v>1996</v>
      </c>
      <c r="J36" s="30">
        <f t="shared" si="1"/>
        <v>1997</v>
      </c>
      <c r="K36" s="30">
        <f t="shared" si="1"/>
        <v>1998</v>
      </c>
      <c r="L36" s="30">
        <f t="shared" si="1"/>
        <v>1999</v>
      </c>
    </row>
    <row r="37" spans="1:12" s="26" customFormat="1" ht="10.5" customHeight="1">
      <c r="A37" s="59" t="s">
        <v>6</v>
      </c>
      <c r="B37" s="28">
        <v>100</v>
      </c>
      <c r="C37" s="28">
        <f aca="true" t="shared" si="2" ref="C37:L37">+(100+C7)/100*B37</f>
        <v>88.4</v>
      </c>
      <c r="D37" s="28">
        <f t="shared" si="2"/>
        <v>82.212</v>
      </c>
      <c r="E37" s="28">
        <f t="shared" si="2"/>
        <v>84.349512</v>
      </c>
      <c r="F37" s="28">
        <f t="shared" si="2"/>
        <v>87.55479345600001</v>
      </c>
      <c r="G37" s="28">
        <f t="shared" si="2"/>
        <v>92.10764271571202</v>
      </c>
      <c r="H37" s="28">
        <f t="shared" si="2"/>
        <v>98.55517770581187</v>
      </c>
      <c r="I37" s="28">
        <f t="shared" si="2"/>
        <v>104.56704354586638</v>
      </c>
      <c r="J37" s="28">
        <f t="shared" si="2"/>
        <v>111.78216955053117</v>
      </c>
      <c r="K37" s="28">
        <f t="shared" si="2"/>
        <v>117.14771368895667</v>
      </c>
      <c r="L37" s="28">
        <f t="shared" si="2"/>
        <v>121.59932680913703</v>
      </c>
    </row>
    <row r="38" spans="1:12" s="26" customFormat="1" ht="10.5" customHeight="1">
      <c r="A38" s="59" t="s">
        <v>9</v>
      </c>
      <c r="B38" s="28">
        <v>100</v>
      </c>
      <c r="C38" s="28">
        <f aca="true" t="shared" si="3" ref="C38:L38">+(100+C8)/100*B38</f>
        <v>95.3</v>
      </c>
      <c r="D38" s="28">
        <f t="shared" si="3"/>
        <v>86.8183</v>
      </c>
      <c r="E38" s="28">
        <f t="shared" si="3"/>
        <v>82.04329349999999</v>
      </c>
      <c r="F38" s="28">
        <f t="shared" si="3"/>
        <v>84.34050571799999</v>
      </c>
      <c r="G38" s="28">
        <f t="shared" si="3"/>
        <v>88.81055252105398</v>
      </c>
      <c r="H38" s="28">
        <f t="shared" si="3"/>
        <v>92.45178517441718</v>
      </c>
      <c r="I38" s="28">
        <f t="shared" si="3"/>
        <v>95.68759765552177</v>
      </c>
      <c r="J38" s="28">
        <f t="shared" si="3"/>
        <v>100.08922714767577</v>
      </c>
      <c r="K38" s="28">
        <f t="shared" si="3"/>
        <v>103.99270700643514</v>
      </c>
      <c r="L38" s="28">
        <f t="shared" si="3"/>
        <v>107.63245175166035</v>
      </c>
    </row>
    <row r="39" spans="1:12" s="26" customFormat="1" ht="10.5" customHeight="1">
      <c r="A39" s="59" t="s">
        <v>8</v>
      </c>
      <c r="B39" s="28">
        <v>100</v>
      </c>
      <c r="C39" s="28">
        <f aca="true" t="shared" si="4" ref="C39:L39">+(100+C9)/100*B39</f>
        <v>97.5</v>
      </c>
      <c r="D39" s="28">
        <f t="shared" si="4"/>
        <v>83.26500000000001</v>
      </c>
      <c r="E39" s="28">
        <f t="shared" si="4"/>
        <v>77.85277500000002</v>
      </c>
      <c r="F39" s="28">
        <f t="shared" si="4"/>
        <v>74.97222232500002</v>
      </c>
      <c r="G39" s="28">
        <f t="shared" si="4"/>
        <v>78.64586121892503</v>
      </c>
      <c r="H39" s="28">
        <f t="shared" si="4"/>
        <v>84.07242564303085</v>
      </c>
      <c r="I39" s="28">
        <f t="shared" si="4"/>
        <v>89.62120573547088</v>
      </c>
      <c r="J39" s="28">
        <f t="shared" si="4"/>
        <v>95.44658410827648</v>
      </c>
      <c r="K39" s="28">
        <f t="shared" si="4"/>
        <v>99.64623380904065</v>
      </c>
      <c r="L39" s="28">
        <f t="shared" si="4"/>
        <v>101.53951225141243</v>
      </c>
    </row>
    <row r="40" spans="1:12" s="26" customFormat="1" ht="10.5" customHeight="1">
      <c r="A40" s="59" t="s">
        <v>4</v>
      </c>
      <c r="B40" s="28">
        <v>100</v>
      </c>
      <c r="C40" s="28">
        <f aca="true" t="shared" si="5" ref="C40:L40">+(100+C10)/100*B40</f>
        <v>96.5</v>
      </c>
      <c r="D40" s="28">
        <f t="shared" si="5"/>
        <v>85.0165</v>
      </c>
      <c r="E40" s="28">
        <f t="shared" si="5"/>
        <v>82.3809885</v>
      </c>
      <c r="F40" s="28">
        <f t="shared" si="5"/>
        <v>81.88670256900001</v>
      </c>
      <c r="G40" s="28">
        <f t="shared" si="5"/>
        <v>84.26141694350102</v>
      </c>
      <c r="H40" s="28">
        <f t="shared" si="5"/>
        <v>85.52533819765353</v>
      </c>
      <c r="I40" s="28">
        <f t="shared" si="5"/>
        <v>86.63716759422302</v>
      </c>
      <c r="J40" s="28">
        <f t="shared" si="5"/>
        <v>90.62247730355728</v>
      </c>
      <c r="K40" s="28">
        <f t="shared" si="5"/>
        <v>95.24422364603869</v>
      </c>
      <c r="L40" s="28">
        <f t="shared" si="5"/>
        <v>99.24448103917231</v>
      </c>
    </row>
    <row r="41" spans="1:12" s="26" customFormat="1" ht="10.5" customHeight="1">
      <c r="A41" s="59" t="s">
        <v>3</v>
      </c>
      <c r="B41" s="28">
        <v>100</v>
      </c>
      <c r="C41" s="28">
        <f aca="true" t="shared" si="6" ref="C41:L41">+(100+C11)/100*B41</f>
        <v>98.8</v>
      </c>
      <c r="D41" s="28">
        <f t="shared" si="6"/>
        <v>87.438</v>
      </c>
      <c r="E41" s="28">
        <f t="shared" si="6"/>
        <v>84.552546</v>
      </c>
      <c r="F41" s="28">
        <f t="shared" si="6"/>
        <v>85.059861276</v>
      </c>
      <c r="G41" s="28">
        <f t="shared" si="6"/>
        <v>87.78177683683201</v>
      </c>
      <c r="H41" s="28">
        <f t="shared" si="6"/>
        <v>93.39981055438926</v>
      </c>
      <c r="I41" s="28">
        <f t="shared" si="6"/>
        <v>96.94900335545606</v>
      </c>
      <c r="J41" s="28">
        <f t="shared" si="6"/>
        <v>97.23985036552241</v>
      </c>
      <c r="K41" s="28">
        <f t="shared" si="6"/>
        <v>95.0033338071154</v>
      </c>
      <c r="L41" s="28">
        <f t="shared" si="6"/>
        <v>94.71832380569406</v>
      </c>
    </row>
    <row r="42" spans="1:12" s="26" customFormat="1" ht="10.5" customHeight="1">
      <c r="A42" s="59" t="s">
        <v>0</v>
      </c>
      <c r="B42" s="28">
        <v>100</v>
      </c>
      <c r="C42" s="28">
        <f aca="true" t="shared" si="7" ref="C42:L42">+(100+C12)/100*B42</f>
        <v>90</v>
      </c>
      <c r="D42" s="28">
        <f t="shared" si="7"/>
        <v>65.07</v>
      </c>
      <c r="E42" s="28">
        <f t="shared" si="7"/>
        <v>60.38495999999999</v>
      </c>
      <c r="F42" s="28">
        <f t="shared" si="7"/>
        <v>66.18191615999999</v>
      </c>
      <c r="G42" s="28">
        <f t="shared" si="7"/>
        <v>72.40301627903999</v>
      </c>
      <c r="H42" s="28">
        <f t="shared" si="7"/>
        <v>78.84688472787454</v>
      </c>
      <c r="I42" s="28">
        <f t="shared" si="7"/>
        <v>86.02195123811111</v>
      </c>
      <c r="J42" s="28">
        <f t="shared" si="7"/>
        <v>80.00041465144334</v>
      </c>
      <c r="K42" s="28">
        <f t="shared" si="7"/>
        <v>86.4004478235588</v>
      </c>
      <c r="L42" s="28">
        <f t="shared" si="7"/>
        <v>92.53487961903147</v>
      </c>
    </row>
    <row r="43" spans="1:12" s="26" customFormat="1" ht="10.5" customHeight="1">
      <c r="A43" s="59" t="s">
        <v>23</v>
      </c>
      <c r="B43" s="28">
        <v>100</v>
      </c>
      <c r="C43" s="28">
        <f aca="true" t="shared" si="8" ref="C43:L43">+(100+C13)/100*B43</f>
        <v>101.6</v>
      </c>
      <c r="D43" s="28">
        <f t="shared" si="8"/>
        <v>101.092</v>
      </c>
      <c r="E43" s="28">
        <f t="shared" si="8"/>
        <v>89.870788</v>
      </c>
      <c r="F43" s="28">
        <f t="shared" si="8"/>
        <v>87.803759876</v>
      </c>
      <c r="G43" s="28">
        <f t="shared" si="8"/>
        <v>84.116001961208</v>
      </c>
      <c r="H43" s="28">
        <f t="shared" si="8"/>
        <v>83.35895794355713</v>
      </c>
      <c r="I43" s="28">
        <f t="shared" si="8"/>
        <v>84.69270127065404</v>
      </c>
      <c r="J43" s="28">
        <f t="shared" si="8"/>
        <v>86.72532610114973</v>
      </c>
      <c r="K43" s="28">
        <f t="shared" si="8"/>
        <v>89.58726186248767</v>
      </c>
      <c r="L43" s="28">
        <f t="shared" si="8"/>
        <v>92.2748797183623</v>
      </c>
    </row>
    <row r="44" spans="1:12" s="26" customFormat="1" ht="10.5" customHeight="1">
      <c r="A44" s="59" t="s">
        <v>15</v>
      </c>
      <c r="B44" s="28">
        <v>100</v>
      </c>
      <c r="C44" s="28">
        <f aca="true" t="shared" si="9" ref="C44:L44">+(100+C14)/100*B44</f>
        <v>97</v>
      </c>
      <c r="D44" s="28">
        <f t="shared" si="9"/>
        <v>95.836</v>
      </c>
      <c r="E44" s="28">
        <f t="shared" si="9"/>
        <v>86.635744</v>
      </c>
      <c r="F44" s="28">
        <f t="shared" si="9"/>
        <v>80.05142745600001</v>
      </c>
      <c r="G44" s="28">
        <f t="shared" si="9"/>
        <v>69.96494759654402</v>
      </c>
      <c r="H44" s="28">
        <f t="shared" si="9"/>
        <v>62.688593046503435</v>
      </c>
      <c r="I44" s="28">
        <f t="shared" si="9"/>
        <v>64.44387365180553</v>
      </c>
      <c r="J44" s="28">
        <f t="shared" si="9"/>
        <v>71.14603651159331</v>
      </c>
      <c r="K44" s="28">
        <f t="shared" si="9"/>
        <v>77.05115754205555</v>
      </c>
      <c r="L44" s="28">
        <f t="shared" si="9"/>
        <v>78.20692490518637</v>
      </c>
    </row>
    <row r="45" spans="1:12" s="26" customFormat="1" ht="10.5" customHeight="1">
      <c r="A45" s="59" t="s">
        <v>1</v>
      </c>
      <c r="B45" s="28">
        <v>100</v>
      </c>
      <c r="C45" s="28">
        <f aca="true" t="shared" si="10" ref="C45:L45">+(100+C15)/100*B45</f>
        <v>92.9</v>
      </c>
      <c r="D45" s="28">
        <f t="shared" si="10"/>
        <v>73.2981</v>
      </c>
      <c r="E45" s="28">
        <f t="shared" si="10"/>
        <v>64.7222223</v>
      </c>
      <c r="F45" s="28">
        <f t="shared" si="10"/>
        <v>59.544444516</v>
      </c>
      <c r="G45" s="28">
        <f t="shared" si="10"/>
        <v>63.05756674244401</v>
      </c>
      <c r="H45" s="28">
        <f t="shared" si="10"/>
        <v>67.3454812809302</v>
      </c>
      <c r="I45" s="28">
        <f t="shared" si="10"/>
        <v>71.38621015778601</v>
      </c>
      <c r="J45" s="28">
        <f t="shared" si="10"/>
        <v>76.0263138180421</v>
      </c>
      <c r="K45" s="28">
        <f t="shared" si="10"/>
        <v>77.77491903585705</v>
      </c>
      <c r="L45" s="28">
        <f t="shared" si="10"/>
        <v>77.23049460260606</v>
      </c>
    </row>
    <row r="46" spans="1:12" s="26" customFormat="1" ht="10.5" customHeight="1">
      <c r="A46" s="59" t="s">
        <v>10</v>
      </c>
      <c r="B46" s="28">
        <v>100</v>
      </c>
      <c r="C46" s="28">
        <f aca="true" t="shared" si="11" ref="C46:L46">+(100+C16)/100*B46</f>
        <v>91.9</v>
      </c>
      <c r="D46" s="28">
        <f t="shared" si="11"/>
        <v>79.40160000000002</v>
      </c>
      <c r="E46" s="28">
        <f t="shared" si="11"/>
        <v>68.12657280000002</v>
      </c>
      <c r="F46" s="28">
        <f t="shared" si="11"/>
        <v>61.99518124800002</v>
      </c>
      <c r="G46" s="28">
        <f t="shared" si="11"/>
        <v>60.75527762304002</v>
      </c>
      <c r="H46" s="28">
        <f t="shared" si="11"/>
        <v>63.36775456083074</v>
      </c>
      <c r="I46" s="28">
        <f t="shared" si="11"/>
        <v>65.83909698870315</v>
      </c>
      <c r="J46" s="28">
        <f t="shared" si="11"/>
        <v>72.81804126950567</v>
      </c>
      <c r="K46" s="28">
        <f t="shared" si="11"/>
        <v>75.7307629202859</v>
      </c>
      <c r="L46" s="28">
        <f t="shared" si="11"/>
        <v>75.7307629202859</v>
      </c>
    </row>
    <row r="47" spans="1:12" s="26" customFormat="1" ht="10.5" customHeight="1">
      <c r="A47" s="59" t="s">
        <v>7</v>
      </c>
      <c r="B47" s="28">
        <v>100</v>
      </c>
      <c r="C47" s="28">
        <f aca="true" t="shared" si="12" ref="C47:L47">+(100+C17)/100*B47</f>
        <v>94.4</v>
      </c>
      <c r="D47" s="28">
        <f t="shared" si="12"/>
        <v>82.22240000000001</v>
      </c>
      <c r="E47" s="28">
        <f t="shared" si="12"/>
        <v>74.98682880000001</v>
      </c>
      <c r="F47" s="28">
        <f t="shared" si="12"/>
        <v>76.11163123200001</v>
      </c>
      <c r="G47" s="28">
        <f t="shared" si="12"/>
        <v>79.07998485004802</v>
      </c>
      <c r="H47" s="28">
        <f t="shared" si="12"/>
        <v>84.69466377440142</v>
      </c>
      <c r="I47" s="28">
        <f t="shared" si="12"/>
        <v>88.16714498915186</v>
      </c>
      <c r="J47" s="28">
        <f t="shared" si="12"/>
        <v>82.08361198490039</v>
      </c>
      <c r="K47" s="28">
        <f t="shared" si="12"/>
        <v>76.09150831000267</v>
      </c>
      <c r="L47" s="28">
        <f t="shared" si="12"/>
        <v>72.97175646929256</v>
      </c>
    </row>
    <row r="48" spans="1:12" s="26" customFormat="1" ht="10.5" customHeight="1">
      <c r="A48" s="59" t="s">
        <v>42</v>
      </c>
      <c r="B48" s="28">
        <v>100</v>
      </c>
      <c r="C48" s="28">
        <f aca="true" t="shared" si="13" ref="C48:L48">+(100+C18)/100*B48</f>
        <v>90.1</v>
      </c>
      <c r="D48" s="28">
        <f t="shared" si="13"/>
        <v>83.79299999999999</v>
      </c>
      <c r="E48" s="28">
        <f t="shared" si="13"/>
        <v>77.08955999999999</v>
      </c>
      <c r="F48" s="28">
        <f t="shared" si="13"/>
        <v>70.07441003999999</v>
      </c>
      <c r="G48" s="28">
        <f t="shared" si="13"/>
        <v>68.81307065927999</v>
      </c>
      <c r="H48" s="28">
        <f t="shared" si="13"/>
        <v>67.98731381136862</v>
      </c>
      <c r="I48" s="28">
        <f t="shared" si="13"/>
        <v>68.53121232185957</v>
      </c>
      <c r="J48" s="28">
        <f t="shared" si="13"/>
        <v>69.55918050668745</v>
      </c>
      <c r="K48" s="28">
        <f t="shared" si="13"/>
        <v>71.5763967413814</v>
      </c>
      <c r="L48" s="28">
        <f t="shared" si="13"/>
        <v>72.0058551218297</v>
      </c>
    </row>
    <row r="49" spans="1:12" s="26" customFormat="1" ht="10.5" customHeight="1">
      <c r="A49" s="59" t="s">
        <v>2</v>
      </c>
      <c r="B49" s="28">
        <v>100</v>
      </c>
      <c r="C49" s="28">
        <f aca="true" t="shared" si="14" ref="C49:L49">+(100+C19)/100*B49</f>
        <v>90.9</v>
      </c>
      <c r="D49" s="28">
        <f t="shared" si="14"/>
        <v>80.2647</v>
      </c>
      <c r="E49" s="28">
        <f t="shared" si="14"/>
        <v>74.40537690000001</v>
      </c>
      <c r="F49" s="28">
        <f t="shared" si="14"/>
        <v>73.2892962465</v>
      </c>
      <c r="G49" s="28">
        <f t="shared" si="14"/>
        <v>74.608503578937</v>
      </c>
      <c r="H49" s="28">
        <f t="shared" si="14"/>
        <v>76.17528215409467</v>
      </c>
      <c r="I49" s="28">
        <f t="shared" si="14"/>
        <v>68.48157865653111</v>
      </c>
      <c r="J49" s="28">
        <f t="shared" si="14"/>
        <v>63.68786815057394</v>
      </c>
      <c r="K49" s="28">
        <f t="shared" si="14"/>
        <v>65.91694353584403</v>
      </c>
      <c r="L49" s="28">
        <f t="shared" si="14"/>
        <v>66.83978074534585</v>
      </c>
    </row>
    <row r="50" spans="1:12" s="26" customFormat="1" ht="10.5" customHeight="1">
      <c r="A50" s="59" t="s">
        <v>11</v>
      </c>
      <c r="B50" s="28">
        <v>100</v>
      </c>
      <c r="C50" s="28">
        <f aca="true" t="shared" si="15" ref="C50:L50">+(100+C20)/100*B50</f>
        <v>95</v>
      </c>
      <c r="D50" s="28">
        <f t="shared" si="15"/>
        <v>89.11</v>
      </c>
      <c r="E50" s="28">
        <f t="shared" si="15"/>
        <v>70.12957</v>
      </c>
      <c r="F50" s="28">
        <f t="shared" si="15"/>
        <v>58.9088388</v>
      </c>
      <c r="G50" s="28">
        <f t="shared" si="15"/>
        <v>53.312499114</v>
      </c>
      <c r="H50" s="28">
        <f t="shared" si="15"/>
        <v>55.178436582989995</v>
      </c>
      <c r="I50" s="28">
        <f t="shared" si="15"/>
        <v>57.88217997555651</v>
      </c>
      <c r="J50" s="28">
        <f t="shared" si="15"/>
        <v>62.1654612937477</v>
      </c>
      <c r="K50" s="28">
        <f t="shared" si="15"/>
        <v>65.39806528102258</v>
      </c>
      <c r="L50" s="28">
        <f t="shared" si="15"/>
        <v>65.39806528102258</v>
      </c>
    </row>
    <row r="51" spans="1:12" s="26" customFormat="1" ht="10.5" customHeight="1">
      <c r="A51" s="59" t="s">
        <v>61</v>
      </c>
      <c r="B51" s="28">
        <v>100</v>
      </c>
      <c r="C51" s="28">
        <f aca="true" t="shared" si="16" ref="C51:L51">+(100+C21)/100*B51</f>
        <v>103</v>
      </c>
      <c r="D51" s="28">
        <f t="shared" si="16"/>
        <v>97.85</v>
      </c>
      <c r="E51" s="28">
        <f t="shared" si="16"/>
        <v>79.2585</v>
      </c>
      <c r="F51" s="28">
        <f t="shared" si="16"/>
        <v>66.57714</v>
      </c>
      <c r="G51" s="28">
        <f t="shared" si="16"/>
        <v>53.261712</v>
      </c>
      <c r="H51" s="28">
        <f t="shared" si="16"/>
        <v>50.385579552</v>
      </c>
      <c r="I51" s="28">
        <f t="shared" si="16"/>
        <v>53.962955700192</v>
      </c>
      <c r="J51" s="28">
        <f t="shared" si="16"/>
        <v>59.305288314511</v>
      </c>
      <c r="K51" s="28">
        <f t="shared" si="16"/>
        <v>60.372783504172205</v>
      </c>
      <c r="L51" s="28">
        <f t="shared" si="16"/>
        <v>60.372783504172205</v>
      </c>
    </row>
    <row r="52" spans="1:12" s="26" customFormat="1" ht="10.5" customHeight="1">
      <c r="A52" s="59" t="s">
        <v>17</v>
      </c>
      <c r="B52" s="28">
        <v>100</v>
      </c>
      <c r="C52" s="28">
        <f aca="true" t="shared" si="17" ref="C52:L52">+(100+C22)/100*B52</f>
        <v>99.6</v>
      </c>
      <c r="D52" s="28">
        <f t="shared" si="17"/>
        <v>86.652</v>
      </c>
      <c r="E52" s="28">
        <f t="shared" si="17"/>
        <v>84.139092</v>
      </c>
      <c r="F52" s="28">
        <f t="shared" si="17"/>
        <v>76.39829553599999</v>
      </c>
      <c r="G52" s="28">
        <f t="shared" si="17"/>
        <v>66.772110298464</v>
      </c>
      <c r="H52" s="28">
        <f t="shared" si="17"/>
        <v>61.29679725398994</v>
      </c>
      <c r="I52" s="28">
        <f t="shared" si="17"/>
        <v>61.60328124025989</v>
      </c>
      <c r="J52" s="28">
        <f t="shared" si="17"/>
        <v>62.83534686506509</v>
      </c>
      <c r="K52" s="28">
        <f t="shared" si="17"/>
        <v>61.26446319343846</v>
      </c>
      <c r="L52" s="28">
        <f t="shared" si="17"/>
        <v>60.22296731915</v>
      </c>
    </row>
    <row r="53" spans="1:12" s="26" customFormat="1" ht="10.5" customHeight="1">
      <c r="A53" s="59" t="s">
        <v>12</v>
      </c>
      <c r="B53" s="28">
        <v>100</v>
      </c>
      <c r="C53" s="28">
        <f aca="true" t="shared" si="18" ref="C53:L53">+(100+C23)/100*B53</f>
        <v>102.90000000000002</v>
      </c>
      <c r="D53" s="28">
        <f t="shared" si="18"/>
        <v>92.1984</v>
      </c>
      <c r="E53" s="28">
        <f t="shared" si="18"/>
        <v>60.0211584</v>
      </c>
      <c r="F53" s="28">
        <f t="shared" si="18"/>
        <v>51.0780057984</v>
      </c>
      <c r="G53" s="28">
        <f t="shared" si="18"/>
        <v>51.3844738331904</v>
      </c>
      <c r="H53" s="28">
        <f t="shared" si="18"/>
        <v>50.97339804252488</v>
      </c>
      <c r="I53" s="28">
        <f t="shared" si="18"/>
        <v>52.655520177928196</v>
      </c>
      <c r="J53" s="28">
        <f t="shared" si="18"/>
        <v>57.18389491323001</v>
      </c>
      <c r="K53" s="28">
        <f t="shared" si="18"/>
        <v>59.2425151301063</v>
      </c>
      <c r="L53" s="28">
        <f t="shared" si="18"/>
        <v>60.131152857057884</v>
      </c>
    </row>
    <row r="54" spans="1:12" s="26" customFormat="1" ht="10.5" customHeight="1">
      <c r="A54" s="59" t="s">
        <v>19</v>
      </c>
      <c r="B54" s="28">
        <v>100</v>
      </c>
      <c r="C54" s="28">
        <f aca="true" t="shared" si="19" ref="C54:L54">+(100+C24)/100*B54</f>
        <v>96</v>
      </c>
      <c r="D54" s="28">
        <f t="shared" si="19"/>
        <v>91.19999999999999</v>
      </c>
      <c r="E54" s="28">
        <f t="shared" si="19"/>
        <v>77.97599999999998</v>
      </c>
      <c r="F54" s="28">
        <f t="shared" si="19"/>
        <v>71.19208799999998</v>
      </c>
      <c r="G54" s="28">
        <f t="shared" si="19"/>
        <v>62.15069282399999</v>
      </c>
      <c r="H54" s="28">
        <f t="shared" si="19"/>
        <v>59.602514418215996</v>
      </c>
      <c r="I54" s="28">
        <f t="shared" si="19"/>
        <v>57.516426413578436</v>
      </c>
      <c r="J54" s="28">
        <f t="shared" si="19"/>
        <v>57.97655782488707</v>
      </c>
      <c r="K54" s="28">
        <f t="shared" si="19"/>
        <v>55.30963616494227</v>
      </c>
      <c r="L54" s="28">
        <f t="shared" si="19"/>
        <v>56.1392807074164</v>
      </c>
    </row>
    <row r="55" spans="1:12" s="26" customFormat="1" ht="10.5" customHeight="1">
      <c r="A55" s="59" t="s">
        <v>62</v>
      </c>
      <c r="B55" s="28">
        <v>100</v>
      </c>
      <c r="C55" s="28">
        <f aca="true" t="shared" si="20" ref="C55:L55">+(100+C25)/100*B55</f>
        <v>102</v>
      </c>
      <c r="D55" s="28">
        <f t="shared" si="20"/>
        <v>97.20599999999999</v>
      </c>
      <c r="E55" s="28">
        <f t="shared" si="20"/>
        <v>92.054082</v>
      </c>
      <c r="F55" s="28">
        <f t="shared" si="20"/>
        <v>82.8486738</v>
      </c>
      <c r="G55" s="28">
        <f t="shared" si="20"/>
        <v>67.27312312560001</v>
      </c>
      <c r="H55" s="28">
        <f t="shared" si="20"/>
        <v>61.756727029300805</v>
      </c>
      <c r="I55" s="28">
        <f t="shared" si="20"/>
        <v>56.81618886695674</v>
      </c>
      <c r="J55" s="28">
        <f t="shared" si="20"/>
        <v>41.98716357268104</v>
      </c>
      <c r="K55" s="28">
        <f t="shared" si="20"/>
        <v>43.750624442733645</v>
      </c>
      <c r="L55" s="28">
        <f t="shared" si="20"/>
        <v>51.18823059799836</v>
      </c>
    </row>
    <row r="56" spans="1:12" s="26" customFormat="1" ht="10.5" customHeight="1">
      <c r="A56" s="59" t="s">
        <v>14</v>
      </c>
      <c r="B56" s="28">
        <v>100</v>
      </c>
      <c r="C56" s="28">
        <f aca="true" t="shared" si="21" ref="C56:L56">+(100+C26)/100*B56</f>
        <v>88.3</v>
      </c>
      <c r="D56" s="28">
        <f t="shared" si="21"/>
        <v>87.6819</v>
      </c>
      <c r="E56" s="28">
        <f t="shared" si="21"/>
        <v>67.8657906</v>
      </c>
      <c r="F56" s="28">
        <f t="shared" si="21"/>
        <v>52.1887929714</v>
      </c>
      <c r="G56" s="28">
        <f t="shared" si="21"/>
        <v>41.90760075603419</v>
      </c>
      <c r="H56" s="28">
        <f t="shared" si="21"/>
        <v>36.96250386682216</v>
      </c>
      <c r="I56" s="28">
        <f t="shared" si="21"/>
        <v>37.443016417090845</v>
      </c>
      <c r="J56" s="28">
        <f t="shared" si="21"/>
        <v>39.61471136928212</v>
      </c>
      <c r="K56" s="28">
        <f t="shared" si="21"/>
        <v>43.6554119289489</v>
      </c>
      <c r="L56" s="28">
        <f t="shared" si="21"/>
        <v>45.27066217032001</v>
      </c>
    </row>
    <row r="57" spans="1:12" s="26" customFormat="1" ht="10.5" customHeight="1">
      <c r="A57" s="59" t="s">
        <v>63</v>
      </c>
      <c r="B57" s="28">
        <v>100</v>
      </c>
      <c r="C57" s="28">
        <f aca="true" t="shared" si="22" ref="C57:L57">+(100+C27)/100*B57</f>
        <v>98.4</v>
      </c>
      <c r="D57" s="28">
        <f t="shared" si="22"/>
        <v>91.41360000000002</v>
      </c>
      <c r="E57" s="28">
        <f t="shared" si="22"/>
        <v>64.90365600000001</v>
      </c>
      <c r="F57" s="28">
        <f t="shared" si="22"/>
        <v>57.76425384000001</v>
      </c>
      <c r="G57" s="28">
        <f t="shared" si="22"/>
        <v>46.84680986424</v>
      </c>
      <c r="H57" s="28">
        <f t="shared" si="22"/>
        <v>40.99095863121</v>
      </c>
      <c r="I57" s="28">
        <f t="shared" si="22"/>
        <v>39.187356451436756</v>
      </c>
      <c r="J57" s="28">
        <f t="shared" si="22"/>
        <v>39.85354151111119</v>
      </c>
      <c r="K57" s="28">
        <f t="shared" si="22"/>
        <v>41.96577921120008</v>
      </c>
      <c r="L57" s="28">
        <f t="shared" si="22"/>
        <v>44.064068171760084</v>
      </c>
    </row>
    <row r="58" spans="1:12" s="26" customFormat="1" ht="10.5" customHeight="1">
      <c r="A58" s="59" t="s">
        <v>13</v>
      </c>
      <c r="B58" s="28">
        <v>100</v>
      </c>
      <c r="C58" s="28">
        <f aca="true" t="shared" si="23" ref="C58:L58">+(100+C28)/100*B58</f>
        <v>92.6</v>
      </c>
      <c r="D58" s="28">
        <f t="shared" si="23"/>
        <v>76.7654</v>
      </c>
      <c r="E58" s="28">
        <f t="shared" si="23"/>
        <v>36.386799599999996</v>
      </c>
      <c r="F58" s="28">
        <f t="shared" si="23"/>
        <v>31.001553259199998</v>
      </c>
      <c r="G58" s="28">
        <f t="shared" si="23"/>
        <v>32.6756371351968</v>
      </c>
      <c r="H58" s="28">
        <f t="shared" si="23"/>
        <v>34.93025609752538</v>
      </c>
      <c r="I58" s="28">
        <f t="shared" si="23"/>
        <v>36.95621095118185</v>
      </c>
      <c r="J58" s="28">
        <f t="shared" si="23"/>
        <v>38.10185349066849</v>
      </c>
      <c r="K58" s="28">
        <f t="shared" si="23"/>
        <v>40.84518694199662</v>
      </c>
      <c r="L58" s="28">
        <f t="shared" si="23"/>
        <v>42.47899441967649</v>
      </c>
    </row>
    <row r="59" spans="1:12" s="26" customFormat="1" ht="10.5" customHeight="1">
      <c r="A59" s="59" t="s">
        <v>22</v>
      </c>
      <c r="B59" s="28">
        <v>100</v>
      </c>
      <c r="C59" s="28">
        <f aca="true" t="shared" si="24" ref="C59:L59">+(100+C29)/100*B59</f>
        <v>96.6</v>
      </c>
      <c r="D59" s="28">
        <f t="shared" si="24"/>
        <v>85.39439999999999</v>
      </c>
      <c r="E59" s="28">
        <f t="shared" si="24"/>
        <v>73.69536719999999</v>
      </c>
      <c r="F59" s="28">
        <f t="shared" si="24"/>
        <v>63.230625057599994</v>
      </c>
      <c r="G59" s="28">
        <f t="shared" si="24"/>
        <v>48.68758129435199</v>
      </c>
      <c r="H59" s="28">
        <f t="shared" si="24"/>
        <v>42.74769637644105</v>
      </c>
      <c r="I59" s="28">
        <f t="shared" si="24"/>
        <v>38.47292673879694</v>
      </c>
      <c r="J59" s="28">
        <f t="shared" si="24"/>
        <v>37.24179308315544</v>
      </c>
      <c r="K59" s="28">
        <f t="shared" si="24"/>
        <v>36.6086826007418</v>
      </c>
      <c r="L59" s="28">
        <f t="shared" si="24"/>
        <v>35.693465535723256</v>
      </c>
    </row>
    <row r="60" spans="1:12" s="26" customFormat="1" ht="10.5" customHeight="1">
      <c r="A60" s="59" t="s">
        <v>16</v>
      </c>
      <c r="B60" s="28">
        <v>100</v>
      </c>
      <c r="C60" s="28">
        <f aca="true" t="shared" si="25" ref="C60:L60">+(100+C30)/100*B60</f>
        <v>87.6</v>
      </c>
      <c r="D60" s="28">
        <f t="shared" si="25"/>
        <v>69.5544</v>
      </c>
      <c r="E60" s="28">
        <f t="shared" si="25"/>
        <v>38.3940288</v>
      </c>
      <c r="F60" s="28">
        <f t="shared" si="25"/>
        <v>28.6419454848</v>
      </c>
      <c r="G60" s="28">
        <f t="shared" si="25"/>
        <v>25.3767636995328</v>
      </c>
      <c r="H60" s="28">
        <f t="shared" si="25"/>
        <v>25.985806028321587</v>
      </c>
      <c r="I60" s="28">
        <f t="shared" si="25"/>
        <v>28.714315661295352</v>
      </c>
      <c r="J60" s="28">
        <f t="shared" si="25"/>
        <v>31.872890384037845</v>
      </c>
      <c r="K60" s="28">
        <f t="shared" si="25"/>
        <v>32.79720420517495</v>
      </c>
      <c r="L60" s="28">
        <f t="shared" si="25"/>
        <v>33.7811203313302</v>
      </c>
    </row>
    <row r="61" spans="1:12" s="26" customFormat="1" ht="10.5" customHeight="1" thickBot="1">
      <c r="A61" s="19" t="s">
        <v>18</v>
      </c>
      <c r="B61" s="31">
        <v>100</v>
      </c>
      <c r="C61" s="31">
        <f aca="true" t="shared" si="26" ref="C61:L61">+(100+C31)/100*B61</f>
        <v>97.6</v>
      </c>
      <c r="D61" s="31">
        <f t="shared" si="26"/>
        <v>80.52</v>
      </c>
      <c r="E61" s="31">
        <f t="shared" si="26"/>
        <v>57.088680000000004</v>
      </c>
      <c r="F61" s="31">
        <f t="shared" si="26"/>
        <v>56.40361584</v>
      </c>
      <c r="G61" s="31">
        <f t="shared" si="26"/>
        <v>38.80568769792</v>
      </c>
      <c r="H61" s="31">
        <f t="shared" si="26"/>
        <v>37.6415170669824</v>
      </c>
      <c r="I61" s="31">
        <f t="shared" si="26"/>
        <v>34.63019570162381</v>
      </c>
      <c r="J61" s="31">
        <f t="shared" si="26"/>
        <v>35.08038824574492</v>
      </c>
      <c r="K61" s="31">
        <f t="shared" si="26"/>
        <v>32.06347485661086</v>
      </c>
      <c r="L61" s="31">
        <f t="shared" si="26"/>
        <v>30.460301113780314</v>
      </c>
    </row>
    <row r="62" s="26" customFormat="1" ht="10.5" customHeight="1"/>
    <row r="63" s="26" customFormat="1" ht="10.5" customHeight="1"/>
    <row r="64" s="26" customFormat="1" ht="10.5" customHeight="1">
      <c r="A64" s="26" t="s">
        <v>561</v>
      </c>
    </row>
    <row r="65" s="26" customFormat="1" ht="10.5" customHeight="1"/>
    <row r="69" spans="1:12" ht="12.75">
      <c r="A69" s="197">
        <f>TabA!A61+1</f>
        <v>58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</sheetData>
  <mergeCells count="4">
    <mergeCell ref="B3:L3"/>
    <mergeCell ref="B4:L4"/>
    <mergeCell ref="B34:L34"/>
    <mergeCell ref="A69:L69"/>
  </mergeCells>
  <printOptions/>
  <pageMargins left="0.47" right="0.14" top="0.31" bottom="0.46" header="0.31" footer="0.3"/>
  <pageSetup horizontalDpi="96" verticalDpi="96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L32" sqref="L32"/>
    </sheetView>
  </sheetViews>
  <sheetFormatPr defaultColWidth="9.00390625" defaultRowHeight="12.75"/>
  <cols>
    <col min="1" max="1" width="2.75390625" style="0" customWidth="1"/>
    <col min="2" max="2" width="10.25390625" style="0" customWidth="1"/>
    <col min="3" max="12" width="5.75390625" style="0" customWidth="1"/>
    <col min="14" max="14" width="2.75390625" style="0" customWidth="1"/>
  </cols>
  <sheetData>
    <row r="1" spans="1:14" ht="12.75">
      <c r="A1" s="81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83"/>
    </row>
    <row r="2" spans="1:14" ht="12.75">
      <c r="A2" s="84"/>
      <c r="B2" s="213" t="s">
        <v>366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85"/>
    </row>
    <row r="3" spans="1:14" ht="12.75">
      <c r="A3" s="8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5"/>
    </row>
    <row r="4" spans="1:14" ht="12.75">
      <c r="A4" s="84"/>
      <c r="B4" s="95"/>
      <c r="C4" s="110">
        <v>1990</v>
      </c>
      <c r="D4" s="110">
        <v>1991</v>
      </c>
      <c r="E4" s="110">
        <v>1992</v>
      </c>
      <c r="F4" s="110">
        <v>1993</v>
      </c>
      <c r="G4" s="110">
        <v>1994</v>
      </c>
      <c r="H4" s="110">
        <v>1995</v>
      </c>
      <c r="I4" s="101">
        <v>1996</v>
      </c>
      <c r="J4" s="110">
        <v>1997</v>
      </c>
      <c r="K4" s="110">
        <v>1998</v>
      </c>
      <c r="L4" s="110">
        <v>1999</v>
      </c>
      <c r="M4" s="110" t="s">
        <v>367</v>
      </c>
      <c r="N4" s="85"/>
    </row>
    <row r="5" spans="1:14" ht="12.75">
      <c r="A5" s="84"/>
      <c r="B5" s="88" t="s">
        <v>8</v>
      </c>
      <c r="C5" s="111">
        <v>10.4</v>
      </c>
      <c r="D5" s="111">
        <v>61.2</v>
      </c>
      <c r="E5" s="111">
        <v>10</v>
      </c>
      <c r="F5" s="111">
        <v>23.2</v>
      </c>
      <c r="G5" s="111">
        <v>13.4</v>
      </c>
      <c r="H5" s="111">
        <v>9.9</v>
      </c>
      <c r="I5" s="111">
        <v>5.8</v>
      </c>
      <c r="J5" s="111">
        <v>6.1</v>
      </c>
      <c r="K5" s="111">
        <v>8.3</v>
      </c>
      <c r="L5" s="111">
        <v>10.6</v>
      </c>
      <c r="M5" s="112" t="s">
        <v>368</v>
      </c>
      <c r="N5" s="85"/>
    </row>
    <row r="6" spans="1:14" ht="12.75">
      <c r="A6" s="84"/>
      <c r="B6" s="91" t="s">
        <v>356</v>
      </c>
      <c r="C6" s="113">
        <v>9.7</v>
      </c>
      <c r="D6" s="113">
        <v>56.6</v>
      </c>
      <c r="E6" s="113">
        <v>11.1</v>
      </c>
      <c r="F6" s="113">
        <v>20.8</v>
      </c>
      <c r="G6" s="113">
        <v>10</v>
      </c>
      <c r="H6" s="113">
        <v>9.1</v>
      </c>
      <c r="I6" s="113">
        <v>8.8</v>
      </c>
      <c r="J6" s="113">
        <v>8.5</v>
      </c>
      <c r="K6" s="113">
        <v>10.7</v>
      </c>
      <c r="L6" s="113">
        <v>2.1</v>
      </c>
      <c r="M6" s="114" t="s">
        <v>369</v>
      </c>
      <c r="N6" s="85"/>
    </row>
    <row r="7" spans="1:14" ht="12.75">
      <c r="A7" s="84"/>
      <c r="B7" s="88" t="s">
        <v>4</v>
      </c>
      <c r="C7" s="111">
        <v>28.9</v>
      </c>
      <c r="D7" s="111">
        <v>35</v>
      </c>
      <c r="E7" s="111">
        <v>23</v>
      </c>
      <c r="F7" s="111">
        <v>22.5</v>
      </c>
      <c r="G7" s="111">
        <v>18.8</v>
      </c>
      <c r="H7" s="111">
        <v>28.2</v>
      </c>
      <c r="I7" s="111">
        <v>23.6</v>
      </c>
      <c r="J7" s="111">
        <v>18.3</v>
      </c>
      <c r="K7" s="111">
        <v>14.3</v>
      </c>
      <c r="L7" s="111">
        <v>10</v>
      </c>
      <c r="M7" s="112" t="s">
        <v>370</v>
      </c>
      <c r="N7" s="85"/>
    </row>
    <row r="8" spans="1:14" ht="12.75">
      <c r="A8" s="84"/>
      <c r="B8" s="91" t="s">
        <v>6</v>
      </c>
      <c r="C8" s="113">
        <v>585.8</v>
      </c>
      <c r="D8" s="113">
        <v>70.2</v>
      </c>
      <c r="E8" s="113">
        <v>43</v>
      </c>
      <c r="F8" s="113">
        <v>35.3</v>
      </c>
      <c r="G8" s="113">
        <v>32.2</v>
      </c>
      <c r="H8" s="113">
        <v>27.8</v>
      </c>
      <c r="I8" s="113">
        <v>19.9</v>
      </c>
      <c r="J8" s="113">
        <v>14.9</v>
      </c>
      <c r="K8" s="113">
        <v>11.8</v>
      </c>
      <c r="L8" s="113">
        <v>7.3</v>
      </c>
      <c r="M8" s="114" t="s">
        <v>371</v>
      </c>
      <c r="N8" s="85"/>
    </row>
    <row r="9" spans="1:14" ht="12.75">
      <c r="A9" s="84"/>
      <c r="B9" s="88" t="s">
        <v>9</v>
      </c>
      <c r="C9" s="111">
        <v>549.7</v>
      </c>
      <c r="D9" s="111">
        <v>117.7</v>
      </c>
      <c r="E9" s="111">
        <v>207.3</v>
      </c>
      <c r="F9" s="111">
        <v>32.9</v>
      </c>
      <c r="G9" s="111">
        <v>21</v>
      </c>
      <c r="H9" s="111">
        <v>13.5</v>
      </c>
      <c r="I9" s="111">
        <v>9.9</v>
      </c>
      <c r="J9" s="111">
        <v>8.4</v>
      </c>
      <c r="K9" s="111">
        <v>8</v>
      </c>
      <c r="L9" s="111">
        <v>6.1</v>
      </c>
      <c r="M9" s="112" t="s">
        <v>372</v>
      </c>
      <c r="N9" s="85"/>
    </row>
    <row r="10" spans="1:14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ht="12.75">
      <c r="B11" s="38" t="s">
        <v>373</v>
      </c>
    </row>
  </sheetData>
  <mergeCells count="1">
    <mergeCell ref="B2:M2"/>
  </mergeCells>
  <printOptions/>
  <pageMargins left="0.75" right="0.75" top="1" bottom="1" header="0.4921259845" footer="0.492125984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G19" sqref="G19"/>
    </sheetView>
  </sheetViews>
  <sheetFormatPr defaultColWidth="9.00390625" defaultRowHeight="12.75"/>
  <cols>
    <col min="1" max="1" width="2.75390625" style="0" customWidth="1"/>
    <col min="2" max="2" width="10.25390625" style="0" customWidth="1"/>
    <col min="3" max="10" width="8.75390625" style="0" customWidth="1"/>
    <col min="11" max="11" width="2.75390625" style="0" customWidth="1"/>
  </cols>
  <sheetData>
    <row r="1" spans="1:11" ht="12.75">
      <c r="A1" s="81"/>
      <c r="B1" s="109"/>
      <c r="C1" s="109"/>
      <c r="D1" s="109"/>
      <c r="E1" s="109"/>
      <c r="F1" s="109"/>
      <c r="G1" s="109"/>
      <c r="H1" s="109"/>
      <c r="I1" s="109"/>
      <c r="J1" s="109"/>
      <c r="K1" s="83"/>
    </row>
    <row r="2" spans="1:11" ht="12.75">
      <c r="A2" s="84"/>
      <c r="B2" s="214" t="s">
        <v>374</v>
      </c>
      <c r="C2" s="214"/>
      <c r="D2" s="214"/>
      <c r="E2" s="214"/>
      <c r="F2" s="214"/>
      <c r="G2" s="214"/>
      <c r="H2" s="214"/>
      <c r="I2" s="214"/>
      <c r="J2" s="214"/>
      <c r="K2" s="85"/>
    </row>
    <row r="3" spans="1:11" ht="12.75">
      <c r="A3" s="84"/>
      <c r="B3" s="115"/>
      <c r="C3" s="115"/>
      <c r="D3" s="115"/>
      <c r="E3" s="115"/>
      <c r="F3" s="115"/>
      <c r="G3" s="115"/>
      <c r="H3" s="115"/>
      <c r="I3" s="115"/>
      <c r="J3" s="115"/>
      <c r="K3" s="85"/>
    </row>
    <row r="4" spans="1:11" ht="12.75">
      <c r="A4" s="84"/>
      <c r="B4" s="95"/>
      <c r="C4" s="110">
        <v>1993</v>
      </c>
      <c r="D4" s="110">
        <v>1994</v>
      </c>
      <c r="E4" s="110">
        <v>1995</v>
      </c>
      <c r="F4" s="110">
        <v>1996</v>
      </c>
      <c r="G4" s="110">
        <v>1997</v>
      </c>
      <c r="H4" s="110">
        <v>1998</v>
      </c>
      <c r="I4" s="110">
        <v>1999</v>
      </c>
      <c r="J4" s="110">
        <v>2000</v>
      </c>
      <c r="K4" s="85"/>
    </row>
    <row r="5" spans="1:11" ht="12.75">
      <c r="A5" s="84"/>
      <c r="B5" s="88" t="s">
        <v>8</v>
      </c>
      <c r="C5" s="111">
        <v>-5</v>
      </c>
      <c r="D5" s="111">
        <v>5.2</v>
      </c>
      <c r="E5" s="111">
        <v>3.7</v>
      </c>
      <c r="F5" s="111">
        <v>-11</v>
      </c>
      <c r="G5" s="111">
        <v>-6.9</v>
      </c>
      <c r="H5" s="111">
        <v>-10</v>
      </c>
      <c r="I5" s="111">
        <v>-5</v>
      </c>
      <c r="J5" s="111">
        <v>-3.7</v>
      </c>
      <c r="K5" s="116"/>
    </row>
    <row r="6" spans="1:11" ht="12.75">
      <c r="A6" s="84"/>
      <c r="B6" s="91" t="s">
        <v>356</v>
      </c>
      <c r="C6" s="113">
        <v>1.3</v>
      </c>
      <c r="D6" s="113">
        <v>-2</v>
      </c>
      <c r="E6" s="113">
        <v>-2.7</v>
      </c>
      <c r="F6" s="113">
        <v>-7.6</v>
      </c>
      <c r="G6" s="113">
        <v>-6.2</v>
      </c>
      <c r="H6" s="113">
        <v>-2.4</v>
      </c>
      <c r="I6" s="113">
        <v>-3</v>
      </c>
      <c r="J6" s="113">
        <v>-4.7</v>
      </c>
      <c r="K6" s="116"/>
    </row>
    <row r="7" spans="1:11" ht="12.75">
      <c r="A7" s="84"/>
      <c r="B7" s="88" t="s">
        <v>4</v>
      </c>
      <c r="C7" s="111">
        <v>-8.9</v>
      </c>
      <c r="D7" s="111">
        <v>-9.4</v>
      </c>
      <c r="E7" s="111">
        <v>-5.4</v>
      </c>
      <c r="F7" s="111">
        <v>-3.7</v>
      </c>
      <c r="G7" s="111">
        <v>-2.1</v>
      </c>
      <c r="H7" s="111">
        <v>-4.8</v>
      </c>
      <c r="I7" s="111">
        <v>-4.5</v>
      </c>
      <c r="J7" s="111">
        <v>-3.8</v>
      </c>
      <c r="K7" s="116"/>
    </row>
    <row r="8" spans="1:11" ht="12.75">
      <c r="A8" s="84"/>
      <c r="B8" s="91" t="s">
        <v>6</v>
      </c>
      <c r="C8" s="113">
        <v>-2.7</v>
      </c>
      <c r="D8" s="113">
        <v>-1</v>
      </c>
      <c r="E8" s="113">
        <v>-1.8</v>
      </c>
      <c r="F8" s="113">
        <v>-0.4</v>
      </c>
      <c r="G8" s="113">
        <v>-3.2</v>
      </c>
      <c r="H8" s="113">
        <v>-4.2</v>
      </c>
      <c r="I8" s="113">
        <v>-7.6</v>
      </c>
      <c r="J8" s="113">
        <v>-7.1</v>
      </c>
      <c r="K8" s="116"/>
    </row>
    <row r="9" spans="1:11" ht="12.75">
      <c r="A9" s="84"/>
      <c r="B9" s="88" t="s">
        <v>9</v>
      </c>
      <c r="C9" s="111">
        <v>1.5</v>
      </c>
      <c r="D9" s="111">
        <v>3.8</v>
      </c>
      <c r="E9" s="111">
        <v>-0.2</v>
      </c>
      <c r="F9" s="111">
        <v>-1.3</v>
      </c>
      <c r="G9" s="111">
        <v>0.2</v>
      </c>
      <c r="H9" s="111">
        <v>-0.8</v>
      </c>
      <c r="I9" s="111">
        <v>-3.9</v>
      </c>
      <c r="J9" s="111">
        <v>-3.2</v>
      </c>
      <c r="K9" s="116"/>
    </row>
    <row r="10" spans="1:11" ht="12.75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8"/>
    </row>
    <row r="11" ht="12.75">
      <c r="B11" t="s">
        <v>358</v>
      </c>
    </row>
  </sheetData>
  <mergeCells count="1">
    <mergeCell ref="B2:J2"/>
  </mergeCells>
  <printOptions/>
  <pageMargins left="0.75" right="0.75" top="1" bottom="1" header="0.4921259845" footer="0.492125984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H20" sqref="H20"/>
    </sheetView>
  </sheetViews>
  <sheetFormatPr defaultColWidth="9.00390625" defaultRowHeight="12.75"/>
  <cols>
    <col min="1" max="1" width="2.75390625" style="0" customWidth="1"/>
    <col min="2" max="2" width="10.75390625" style="0" customWidth="1"/>
    <col min="10" max="10" width="2.75390625" style="0" customWidth="1"/>
  </cols>
  <sheetData>
    <row r="1" spans="1:10" ht="12.75">
      <c r="A1" s="81"/>
      <c r="B1" s="109"/>
      <c r="C1" s="109"/>
      <c r="D1" s="109"/>
      <c r="E1" s="109"/>
      <c r="F1" s="109"/>
      <c r="G1" s="109"/>
      <c r="H1" s="109"/>
      <c r="I1" s="109"/>
      <c r="J1" s="83"/>
    </row>
    <row r="2" spans="1:10" ht="12.75">
      <c r="A2" s="84"/>
      <c r="B2" s="213" t="s">
        <v>375</v>
      </c>
      <c r="C2" s="213"/>
      <c r="D2" s="213"/>
      <c r="E2" s="213"/>
      <c r="F2" s="213"/>
      <c r="G2" s="213"/>
      <c r="H2" s="213"/>
      <c r="I2" s="213"/>
      <c r="J2" s="85"/>
    </row>
    <row r="3" spans="1:10" ht="12.75">
      <c r="A3" s="84"/>
      <c r="B3" s="215" t="s">
        <v>376</v>
      </c>
      <c r="C3" s="215"/>
      <c r="D3" s="215"/>
      <c r="E3" s="215"/>
      <c r="F3" s="215"/>
      <c r="G3" s="215"/>
      <c r="H3" s="215"/>
      <c r="I3" s="215"/>
      <c r="J3" s="85"/>
    </row>
    <row r="4" spans="1:10" ht="12.75">
      <c r="A4" s="84"/>
      <c r="B4" s="4"/>
      <c r="C4" s="4"/>
      <c r="D4" s="4"/>
      <c r="E4" s="4"/>
      <c r="F4" s="4"/>
      <c r="G4" s="4"/>
      <c r="H4" s="4"/>
      <c r="I4" s="4"/>
      <c r="J4" s="85"/>
    </row>
    <row r="5" spans="1:10" ht="12.75">
      <c r="A5" s="84"/>
      <c r="B5" s="95"/>
      <c r="C5" s="110">
        <v>1990</v>
      </c>
      <c r="D5" s="110">
        <v>1995</v>
      </c>
      <c r="E5" s="110">
        <v>1996</v>
      </c>
      <c r="F5" s="110">
        <v>1997</v>
      </c>
      <c r="G5" s="110">
        <v>1998</v>
      </c>
      <c r="H5" s="110">
        <v>1999</v>
      </c>
      <c r="I5" s="110">
        <v>2000</v>
      </c>
      <c r="J5" s="85"/>
    </row>
    <row r="6" spans="1:10" ht="12.75">
      <c r="A6" s="84"/>
      <c r="B6" s="88" t="s">
        <v>8</v>
      </c>
      <c r="C6" s="111">
        <v>1.6</v>
      </c>
      <c r="D6" s="111">
        <v>13.1</v>
      </c>
      <c r="E6" s="111">
        <v>12.8</v>
      </c>
      <c r="F6" s="111">
        <v>12.5</v>
      </c>
      <c r="G6" s="111">
        <v>13.8</v>
      </c>
      <c r="H6" s="111">
        <v>17.5</v>
      </c>
      <c r="I6" s="111">
        <v>18.5</v>
      </c>
      <c r="J6" s="85"/>
    </row>
    <row r="7" spans="1:10" ht="12.75">
      <c r="A7" s="84"/>
      <c r="B7" s="91" t="s">
        <v>356</v>
      </c>
      <c r="C7" s="113">
        <v>0.7</v>
      </c>
      <c r="D7" s="113">
        <v>2.9</v>
      </c>
      <c r="E7" s="113">
        <v>3.5</v>
      </c>
      <c r="F7" s="113">
        <v>5.2</v>
      </c>
      <c r="G7" s="113">
        <v>6</v>
      </c>
      <c r="H7" s="113">
        <v>8.6</v>
      </c>
      <c r="I7" s="113">
        <v>9</v>
      </c>
      <c r="J7" s="85"/>
    </row>
    <row r="8" spans="1:10" ht="12.75">
      <c r="A8" s="84"/>
      <c r="B8" s="88" t="s">
        <v>4</v>
      </c>
      <c r="C8" s="111">
        <v>1.9</v>
      </c>
      <c r="D8" s="111">
        <v>10.4</v>
      </c>
      <c r="E8" s="111">
        <v>10.7</v>
      </c>
      <c r="F8" s="111">
        <v>10.1</v>
      </c>
      <c r="G8" s="111">
        <v>7.8</v>
      </c>
      <c r="H8" s="111">
        <v>7.1</v>
      </c>
      <c r="I8" s="111">
        <v>6.4</v>
      </c>
      <c r="J8" s="85"/>
    </row>
    <row r="9" spans="1:10" ht="12.75">
      <c r="A9" s="84"/>
      <c r="B9" s="91" t="s">
        <v>6</v>
      </c>
      <c r="C9" s="113">
        <v>6.3</v>
      </c>
      <c r="D9" s="113">
        <v>14.9</v>
      </c>
      <c r="E9" s="113">
        <v>13.6</v>
      </c>
      <c r="F9" s="113">
        <v>10.5</v>
      </c>
      <c r="G9" s="113">
        <v>10</v>
      </c>
      <c r="H9" s="113">
        <v>12</v>
      </c>
      <c r="I9" s="113">
        <v>13.9</v>
      </c>
      <c r="J9" s="85"/>
    </row>
    <row r="10" spans="1:10" ht="12.75">
      <c r="A10" s="84"/>
      <c r="B10" s="88" t="s">
        <v>9</v>
      </c>
      <c r="C10" s="111">
        <v>4.7</v>
      </c>
      <c r="D10" s="111">
        <v>14.5</v>
      </c>
      <c r="E10" s="111">
        <v>14.4</v>
      </c>
      <c r="F10" s="111">
        <v>14.8</v>
      </c>
      <c r="G10" s="111">
        <v>14.5</v>
      </c>
      <c r="H10" s="111">
        <v>13.6</v>
      </c>
      <c r="I10" s="111">
        <v>12.2</v>
      </c>
      <c r="J10" s="85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97"/>
      <c r="J11" s="98"/>
    </row>
    <row r="12" ht="12.75">
      <c r="B12" t="s">
        <v>358</v>
      </c>
    </row>
  </sheetData>
  <mergeCells count="2">
    <mergeCell ref="B2:I2"/>
    <mergeCell ref="B3:I3"/>
  </mergeCells>
  <printOptions/>
  <pageMargins left="0.75" right="0.75" top="1" bottom="1" header="0.4921259845" footer="0.492125984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20" sqref="B20"/>
    </sheetView>
  </sheetViews>
  <sheetFormatPr defaultColWidth="9.00390625" defaultRowHeight="12.75"/>
  <cols>
    <col min="1" max="1" width="31.375" style="0" customWidth="1"/>
    <col min="2" max="6" width="10.25390625" style="0" customWidth="1"/>
  </cols>
  <sheetData>
    <row r="1" spans="1:6" ht="12.75" customHeight="1">
      <c r="A1" s="117"/>
      <c r="B1" s="118" t="s">
        <v>356</v>
      </c>
      <c r="C1" s="118" t="s">
        <v>4</v>
      </c>
      <c r="D1" s="118" t="s">
        <v>377</v>
      </c>
      <c r="E1" s="118" t="s">
        <v>8</v>
      </c>
      <c r="F1" s="119" t="s">
        <v>9</v>
      </c>
    </row>
    <row r="2" spans="1:6" ht="12.75" customHeight="1">
      <c r="A2" s="120" t="s">
        <v>378</v>
      </c>
      <c r="B2" s="121">
        <v>80</v>
      </c>
      <c r="C2" s="121">
        <v>80</v>
      </c>
      <c r="D2" s="121">
        <v>65</v>
      </c>
      <c r="E2" s="121">
        <v>75</v>
      </c>
      <c r="F2" s="122">
        <v>55</v>
      </c>
    </row>
    <row r="3" spans="1:6" ht="12.75" customHeight="1">
      <c r="A3" s="120" t="s">
        <v>379</v>
      </c>
      <c r="B3" s="121">
        <v>4</v>
      </c>
      <c r="C3" s="121">
        <v>4</v>
      </c>
      <c r="D3" s="123" t="s">
        <v>380</v>
      </c>
      <c r="E3" s="121">
        <v>4</v>
      </c>
      <c r="F3" s="122" t="s">
        <v>380</v>
      </c>
    </row>
    <row r="4" spans="1:6" ht="12.75" customHeight="1">
      <c r="A4" s="120" t="s">
        <v>381</v>
      </c>
      <c r="B4" s="121" t="s">
        <v>382</v>
      </c>
      <c r="C4" s="121" t="s">
        <v>382</v>
      </c>
      <c r="D4" s="121" t="s">
        <v>382</v>
      </c>
      <c r="E4" s="121" t="s">
        <v>382</v>
      </c>
      <c r="F4" s="124" t="s">
        <v>382</v>
      </c>
    </row>
    <row r="5" spans="1:6" ht="12.75" customHeight="1">
      <c r="A5" s="120" t="s">
        <v>383</v>
      </c>
      <c r="B5" s="121">
        <v>3</v>
      </c>
      <c r="C5" s="121" t="s">
        <v>380</v>
      </c>
      <c r="D5" s="121">
        <v>3</v>
      </c>
      <c r="E5" s="121">
        <v>3</v>
      </c>
      <c r="F5" s="122" t="s">
        <v>384</v>
      </c>
    </row>
    <row r="6" spans="1:6" ht="12.75" customHeight="1">
      <c r="A6" s="120" t="s">
        <v>385</v>
      </c>
      <c r="B6" s="123">
        <v>3</v>
      </c>
      <c r="C6" s="121" t="s">
        <v>380</v>
      </c>
      <c r="D6" s="121" t="s">
        <v>380</v>
      </c>
      <c r="E6" s="123">
        <v>3</v>
      </c>
      <c r="F6" s="122">
        <v>3</v>
      </c>
    </row>
    <row r="7" spans="1:6" ht="12.75" customHeight="1">
      <c r="A7" s="120" t="s">
        <v>386</v>
      </c>
      <c r="B7" s="121" t="s">
        <v>382</v>
      </c>
      <c r="C7" s="121" t="s">
        <v>382</v>
      </c>
      <c r="D7" s="121" t="s">
        <v>382</v>
      </c>
      <c r="E7" s="121" t="s">
        <v>382</v>
      </c>
      <c r="F7" s="124" t="s">
        <v>382</v>
      </c>
    </row>
    <row r="8" spans="1:6" ht="12.75" customHeight="1">
      <c r="A8" s="120" t="s">
        <v>387</v>
      </c>
      <c r="B8" s="121">
        <v>3</v>
      </c>
      <c r="C8" s="121">
        <v>3</v>
      </c>
      <c r="D8" s="121">
        <v>3</v>
      </c>
      <c r="E8" s="121">
        <v>3</v>
      </c>
      <c r="F8" s="122">
        <v>2</v>
      </c>
    </row>
    <row r="9" spans="1:6" ht="12.75" customHeight="1">
      <c r="A9" s="120" t="s">
        <v>388</v>
      </c>
      <c r="B9" s="121" t="s">
        <v>380</v>
      </c>
      <c r="C9" s="121">
        <v>4</v>
      </c>
      <c r="D9" s="121" t="s">
        <v>380</v>
      </c>
      <c r="E9" s="123" t="s">
        <v>384</v>
      </c>
      <c r="F9" s="124" t="s">
        <v>380</v>
      </c>
    </row>
    <row r="10" spans="1:6" ht="12.75" customHeight="1" thickBot="1">
      <c r="A10" s="125" t="s">
        <v>389</v>
      </c>
      <c r="B10" s="126">
        <v>3</v>
      </c>
      <c r="C10" s="126" t="s">
        <v>380</v>
      </c>
      <c r="D10" s="126" t="s">
        <v>380</v>
      </c>
      <c r="E10" s="127" t="s">
        <v>390</v>
      </c>
      <c r="F10" s="128">
        <v>3</v>
      </c>
    </row>
    <row r="11" spans="1:6" ht="12.75">
      <c r="A11" s="129"/>
      <c r="B11" s="129"/>
      <c r="C11" s="129"/>
      <c r="D11" s="129"/>
      <c r="E11" s="129"/>
      <c r="F11" s="129"/>
    </row>
    <row r="12" spans="1:6" ht="12.75">
      <c r="A12" s="129"/>
      <c r="B12" s="129"/>
      <c r="C12" s="129"/>
      <c r="D12" s="129"/>
      <c r="E12" s="129"/>
      <c r="F12" s="129"/>
    </row>
    <row r="13" spans="1:6" ht="12.75">
      <c r="A13" s="129"/>
      <c r="B13" s="129"/>
      <c r="C13" s="129"/>
      <c r="D13" s="129"/>
      <c r="E13" s="129"/>
      <c r="F13" s="129"/>
    </row>
    <row r="14" spans="1:6" ht="12.75">
      <c r="A14" s="129"/>
      <c r="B14" s="129"/>
      <c r="C14" s="129"/>
      <c r="D14" s="129"/>
      <c r="E14" s="129"/>
      <c r="F14" s="129"/>
    </row>
  </sheetData>
  <printOptions/>
  <pageMargins left="0.75" right="0.75" top="1" bottom="1" header="0.4921259845" footer="0.492125984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28">
      <selection activeCell="L4" sqref="L4:W6"/>
    </sheetView>
  </sheetViews>
  <sheetFormatPr defaultColWidth="9.00390625" defaultRowHeight="12.75"/>
  <sheetData>
    <row r="1" spans="1:10" ht="12.75">
      <c r="A1" s="196" t="s">
        <v>139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3:23" ht="12.75">
      <c r="M3">
        <v>1989</v>
      </c>
      <c r="N3">
        <v>1990</v>
      </c>
      <c r="O3">
        <v>1991</v>
      </c>
      <c r="P3">
        <v>1992</v>
      </c>
      <c r="Q3">
        <v>1993</v>
      </c>
      <c r="R3">
        <v>1994</v>
      </c>
      <c r="S3">
        <v>1995</v>
      </c>
      <c r="T3">
        <v>1996</v>
      </c>
      <c r="U3">
        <v>1997</v>
      </c>
      <c r="V3">
        <v>1998</v>
      </c>
      <c r="W3">
        <v>1999</v>
      </c>
    </row>
    <row r="4" spans="2:23" ht="12.75">
      <c r="B4" s="43" t="s">
        <v>392</v>
      </c>
      <c r="L4" t="s">
        <v>152</v>
      </c>
      <c r="M4">
        <v>100</v>
      </c>
      <c r="N4">
        <v>96.69166666666666</v>
      </c>
      <c r="O4">
        <v>88.430475</v>
      </c>
      <c r="P4">
        <v>70.68904401666667</v>
      </c>
      <c r="Q4">
        <v>62.841847593416674</v>
      </c>
      <c r="R4">
        <v>53.153222354424315</v>
      </c>
      <c r="S4">
        <v>49.86232560923916</v>
      </c>
      <c r="T4">
        <v>49.53662075540601</v>
      </c>
      <c r="U4">
        <v>50.14507477282393</v>
      </c>
      <c r="V4">
        <v>51.272638871208585</v>
      </c>
      <c r="W4">
        <v>52.51280654123968</v>
      </c>
    </row>
    <row r="5" spans="12:23" ht="12.75">
      <c r="L5" t="s">
        <v>316</v>
      </c>
      <c r="M5">
        <v>100</v>
      </c>
      <c r="N5">
        <v>96.6</v>
      </c>
      <c r="O5">
        <v>86.90333333333335</v>
      </c>
      <c r="P5">
        <v>66.09243373333334</v>
      </c>
      <c r="Q5">
        <v>57.327341948800004</v>
      </c>
      <c r="R5">
        <v>55.15075019007681</v>
      </c>
      <c r="S5">
        <v>56.50652972878188</v>
      </c>
      <c r="T5">
        <v>58.792265714062616</v>
      </c>
      <c r="U5">
        <v>64.05579915882778</v>
      </c>
      <c r="V5">
        <v>66.79044777713825</v>
      </c>
      <c r="W5">
        <v>67.08666035278878</v>
      </c>
    </row>
    <row r="6" spans="12:23" ht="12.75">
      <c r="L6" t="s">
        <v>154</v>
      </c>
      <c r="M6">
        <v>100</v>
      </c>
      <c r="N6">
        <v>91.81</v>
      </c>
      <c r="O6">
        <v>78.7481</v>
      </c>
      <c r="P6">
        <v>73.00083942</v>
      </c>
      <c r="Q6">
        <v>71.0636864778</v>
      </c>
      <c r="R6">
        <v>73.51947870250471</v>
      </c>
      <c r="S6">
        <v>76.91853063439058</v>
      </c>
      <c r="T6">
        <v>78.51753477809538</v>
      </c>
      <c r="U6">
        <v>78.78595052457584</v>
      </c>
      <c r="V6">
        <v>80.98224222577237</v>
      </c>
      <c r="W6">
        <v>82.07977360884367</v>
      </c>
    </row>
    <row r="20" ht="12.75">
      <c r="B20" s="43" t="s">
        <v>393</v>
      </c>
    </row>
    <row r="23" spans="13:23" ht="12.75">
      <c r="M23" t="s">
        <v>317</v>
      </c>
      <c r="N23" t="s">
        <v>141</v>
      </c>
      <c r="O23" t="s">
        <v>142</v>
      </c>
      <c r="P23" t="s">
        <v>143</v>
      </c>
      <c r="Q23" t="s">
        <v>144</v>
      </c>
      <c r="R23" t="s">
        <v>145</v>
      </c>
      <c r="S23" t="s">
        <v>146</v>
      </c>
      <c r="T23" t="s">
        <v>147</v>
      </c>
      <c r="U23" t="s">
        <v>148</v>
      </c>
      <c r="V23" t="s">
        <v>149</v>
      </c>
      <c r="W23" t="s">
        <v>150</v>
      </c>
    </row>
    <row r="24" spans="12:21" ht="12.75">
      <c r="L24" t="s">
        <v>152</v>
      </c>
      <c r="M24">
        <v>100</v>
      </c>
      <c r="N24">
        <v>94</v>
      </c>
      <c r="O24">
        <v>85</v>
      </c>
      <c r="P24">
        <v>67</v>
      </c>
      <c r="Q24">
        <v>59</v>
      </c>
      <c r="R24">
        <v>50</v>
      </c>
      <c r="S24">
        <v>46</v>
      </c>
      <c r="T24">
        <v>46</v>
      </c>
      <c r="U24">
        <v>47</v>
      </c>
    </row>
    <row r="25" spans="12:21" ht="12.75">
      <c r="L25" t="s">
        <v>316</v>
      </c>
      <c r="M25">
        <v>100</v>
      </c>
      <c r="N25">
        <v>101</v>
      </c>
      <c r="O25">
        <v>93</v>
      </c>
      <c r="P25">
        <v>68</v>
      </c>
      <c r="Q25">
        <v>59</v>
      </c>
      <c r="R25">
        <v>57</v>
      </c>
      <c r="S25">
        <v>59</v>
      </c>
      <c r="T25">
        <v>62</v>
      </c>
      <c r="U25">
        <v>65</v>
      </c>
    </row>
    <row r="26" spans="12:23" ht="12.75">
      <c r="L26" t="s">
        <v>154</v>
      </c>
      <c r="M26">
        <v>100</v>
      </c>
      <c r="N26">
        <v>104</v>
      </c>
      <c r="O26">
        <v>102</v>
      </c>
      <c r="P26">
        <v>89</v>
      </c>
      <c r="Q26">
        <v>81</v>
      </c>
      <c r="R26">
        <v>78</v>
      </c>
      <c r="S26">
        <v>79</v>
      </c>
      <c r="T26">
        <v>82</v>
      </c>
      <c r="U26">
        <v>85</v>
      </c>
      <c r="V26">
        <v>86</v>
      </c>
      <c r="W26">
        <v>89</v>
      </c>
    </row>
    <row r="36" ht="12.75">
      <c r="B36" s="43" t="s">
        <v>394</v>
      </c>
    </row>
    <row r="37" spans="13:22" ht="12.75">
      <c r="M37" t="s">
        <v>320</v>
      </c>
      <c r="N37" t="s">
        <v>321</v>
      </c>
      <c r="O37" t="s">
        <v>322</v>
      </c>
      <c r="P37" t="s">
        <v>323</v>
      </c>
      <c r="Q37" t="s">
        <v>324</v>
      </c>
      <c r="R37" t="s">
        <v>325</v>
      </c>
      <c r="S37" t="s">
        <v>326</v>
      </c>
      <c r="T37" t="s">
        <v>327</v>
      </c>
      <c r="U37" t="s">
        <v>328</v>
      </c>
      <c r="V37" t="s">
        <v>329</v>
      </c>
    </row>
    <row r="38" spans="12:21" ht="12.75">
      <c r="L38" t="s">
        <v>152</v>
      </c>
      <c r="M38">
        <v>100</v>
      </c>
      <c r="N38">
        <v>77</v>
      </c>
      <c r="O38">
        <v>66</v>
      </c>
      <c r="P38">
        <v>60</v>
      </c>
      <c r="Q38">
        <v>54</v>
      </c>
      <c r="R38">
        <v>52</v>
      </c>
      <c r="S38">
        <v>54</v>
      </c>
      <c r="T38">
        <v>56</v>
      </c>
      <c r="U38">
        <v>59</v>
      </c>
    </row>
    <row r="39" spans="12:22" ht="12.75">
      <c r="L39" t="s">
        <v>316</v>
      </c>
      <c r="M39">
        <v>100</v>
      </c>
      <c r="N39">
        <v>103</v>
      </c>
      <c r="O39">
        <v>104</v>
      </c>
      <c r="P39">
        <v>96</v>
      </c>
      <c r="Q39">
        <v>71</v>
      </c>
      <c r="R39">
        <v>61</v>
      </c>
      <c r="S39">
        <v>59</v>
      </c>
      <c r="T39">
        <v>60</v>
      </c>
      <c r="U39">
        <v>63</v>
      </c>
      <c r="V39">
        <v>68</v>
      </c>
    </row>
    <row r="40" spans="12:22" ht="12.75">
      <c r="L40" t="s">
        <v>154</v>
      </c>
      <c r="M40">
        <v>100</v>
      </c>
      <c r="N40">
        <v>89</v>
      </c>
      <c r="O40">
        <v>82</v>
      </c>
      <c r="P40">
        <v>79</v>
      </c>
      <c r="Q40">
        <v>77</v>
      </c>
      <c r="R40">
        <v>76</v>
      </c>
      <c r="S40">
        <v>77</v>
      </c>
      <c r="T40">
        <v>79</v>
      </c>
      <c r="U40">
        <v>80</v>
      </c>
      <c r="V40">
        <v>82</v>
      </c>
    </row>
    <row r="52" ht="12.75">
      <c r="B52" t="s">
        <v>349</v>
      </c>
    </row>
    <row r="53" ht="12.75">
      <c r="B53" t="s">
        <v>140</v>
      </c>
    </row>
    <row r="54" ht="12.75">
      <c r="B54" t="s">
        <v>330</v>
      </c>
    </row>
  </sheetData>
  <mergeCells count="1">
    <mergeCell ref="A1:J1"/>
  </mergeCells>
  <printOptions/>
  <pageMargins left="0.75" right="0.79" top="1" bottom="0.49" header="0.4921259845" footer="0.4921259845"/>
  <pageSetup horizontalDpi="96" verticalDpi="96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workbookViewId="0" topLeftCell="A49">
      <selection activeCell="K54" sqref="K54"/>
    </sheetView>
  </sheetViews>
  <sheetFormatPr defaultColWidth="9.0039062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10" ht="12.75">
      <c r="A2" s="196" t="s">
        <v>155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22" ht="12.75">
      <c r="A3" s="196" t="s">
        <v>156</v>
      </c>
      <c r="B3" s="196"/>
      <c r="C3" s="196"/>
      <c r="D3" s="196"/>
      <c r="E3" s="196"/>
      <c r="F3" s="196"/>
      <c r="G3" s="196"/>
      <c r="H3" s="196"/>
      <c r="I3" s="196"/>
      <c r="J3" s="196"/>
      <c r="L3" t="s">
        <v>141</v>
      </c>
      <c r="M3" t="s">
        <v>142</v>
      </c>
      <c r="N3" t="s">
        <v>143</v>
      </c>
      <c r="O3" t="s">
        <v>144</v>
      </c>
      <c r="P3" t="s">
        <v>145</v>
      </c>
      <c r="Q3" t="s">
        <v>146</v>
      </c>
      <c r="R3" t="s">
        <v>147</v>
      </c>
      <c r="S3" t="s">
        <v>148</v>
      </c>
      <c r="T3" t="s">
        <v>149</v>
      </c>
      <c r="U3" t="s">
        <v>150</v>
      </c>
      <c r="V3" t="s">
        <v>151</v>
      </c>
    </row>
    <row r="5" ht="12.75">
      <c r="B5" s="43" t="s">
        <v>488</v>
      </c>
    </row>
    <row r="6" spans="11:20" ht="12.75">
      <c r="K6" t="s">
        <v>152</v>
      </c>
      <c r="L6">
        <v>62</v>
      </c>
      <c r="M6">
        <v>53</v>
      </c>
      <c r="N6">
        <v>43</v>
      </c>
      <c r="O6">
        <v>72</v>
      </c>
      <c r="P6">
        <v>64</v>
      </c>
      <c r="Q6">
        <v>70</v>
      </c>
      <c r="R6">
        <v>72</v>
      </c>
      <c r="S6">
        <v>70</v>
      </c>
      <c r="T6">
        <v>73</v>
      </c>
    </row>
    <row r="7" spans="11:20" ht="12.75">
      <c r="K7" t="s">
        <v>153</v>
      </c>
      <c r="L7">
        <v>56.8</v>
      </c>
      <c r="M7">
        <v>60.3</v>
      </c>
      <c r="N7">
        <v>64</v>
      </c>
      <c r="O7">
        <v>64.1</v>
      </c>
      <c r="P7">
        <v>63.9</v>
      </c>
      <c r="Q7">
        <v>63.5</v>
      </c>
      <c r="R7">
        <v>64.8</v>
      </c>
      <c r="S7">
        <v>63.9</v>
      </c>
      <c r="T7">
        <v>63.5</v>
      </c>
    </row>
    <row r="8" spans="11:22" ht="12.75">
      <c r="K8" t="s">
        <v>154</v>
      </c>
      <c r="L8">
        <v>57</v>
      </c>
      <c r="M8">
        <v>55</v>
      </c>
      <c r="N8">
        <v>55.5</v>
      </c>
      <c r="O8">
        <v>67</v>
      </c>
      <c r="P8">
        <v>65.5</v>
      </c>
      <c r="Q8">
        <v>65</v>
      </c>
      <c r="R8">
        <v>63.3</v>
      </c>
      <c r="S8">
        <v>64</v>
      </c>
      <c r="T8">
        <v>63.4</v>
      </c>
      <c r="U8">
        <v>63.7</v>
      </c>
      <c r="V8">
        <v>63.4</v>
      </c>
    </row>
    <row r="22" spans="12:22" ht="12.75">
      <c r="L22" t="s">
        <v>141</v>
      </c>
      <c r="M22" t="s">
        <v>142</v>
      </c>
      <c r="N22" t="s">
        <v>143</v>
      </c>
      <c r="O22" t="s">
        <v>144</v>
      </c>
      <c r="P22" t="s">
        <v>145</v>
      </c>
      <c r="Q22" t="s">
        <v>146</v>
      </c>
      <c r="R22" t="s">
        <v>147</v>
      </c>
      <c r="S22" t="s">
        <v>148</v>
      </c>
      <c r="T22" t="s">
        <v>149</v>
      </c>
      <c r="U22" t="s">
        <v>150</v>
      </c>
      <c r="V22" t="s">
        <v>151</v>
      </c>
    </row>
    <row r="23" spans="11:22" ht="12.75">
      <c r="K23" t="s">
        <v>497</v>
      </c>
      <c r="L23">
        <v>57</v>
      </c>
      <c r="M23">
        <v>55</v>
      </c>
      <c r="N23">
        <v>46</v>
      </c>
      <c r="O23">
        <v>43</v>
      </c>
      <c r="P23">
        <v>18</v>
      </c>
      <c r="Q23">
        <v>18.2</v>
      </c>
      <c r="R23">
        <v>19.7</v>
      </c>
      <c r="S23">
        <v>20.4</v>
      </c>
      <c r="T23">
        <v>20.9</v>
      </c>
      <c r="U23">
        <v>22.5</v>
      </c>
      <c r="V23">
        <v>22.6</v>
      </c>
    </row>
    <row r="24" spans="2:22" ht="12.75">
      <c r="B24" t="s">
        <v>350</v>
      </c>
      <c r="K24" t="s">
        <v>498</v>
      </c>
      <c r="L24">
        <v>100</v>
      </c>
      <c r="M24">
        <v>98.475</v>
      </c>
      <c r="N24">
        <v>89.17005833333333</v>
      </c>
      <c r="O24">
        <v>82.53615401666667</v>
      </c>
      <c r="P24">
        <v>79.32416261326667</v>
      </c>
      <c r="Q24">
        <v>79.36134880722909</v>
      </c>
      <c r="R24">
        <v>81.31796714171111</v>
      </c>
      <c r="S24">
        <v>82.8265761446715</v>
      </c>
      <c r="T24">
        <v>83.43842452903463</v>
      </c>
      <c r="U24">
        <v>86.36463711720899</v>
      </c>
      <c r="V24">
        <v>89.07386490326235</v>
      </c>
    </row>
    <row r="25" spans="2:22" ht="12.75">
      <c r="B25" t="s">
        <v>140</v>
      </c>
      <c r="L25" t="s">
        <v>141</v>
      </c>
      <c r="M25" t="s">
        <v>142</v>
      </c>
      <c r="N25" t="s">
        <v>143</v>
      </c>
      <c r="O25" t="s">
        <v>144</v>
      </c>
      <c r="P25" t="s">
        <v>145</v>
      </c>
      <c r="Q25" t="s">
        <v>146</v>
      </c>
      <c r="R25" t="s">
        <v>147</v>
      </c>
      <c r="S25" t="s">
        <v>148</v>
      </c>
      <c r="T25" t="s">
        <v>149</v>
      </c>
      <c r="U25" t="s">
        <v>150</v>
      </c>
      <c r="V25" t="s">
        <v>151</v>
      </c>
    </row>
    <row r="26" spans="11:20" ht="12.75">
      <c r="K26" t="s">
        <v>497</v>
      </c>
      <c r="L26">
        <v>25</v>
      </c>
      <c r="M26">
        <v>22</v>
      </c>
      <c r="N26">
        <v>20</v>
      </c>
      <c r="O26">
        <v>20.2</v>
      </c>
      <c r="P26">
        <v>21.9</v>
      </c>
      <c r="Q26">
        <v>21.5</v>
      </c>
      <c r="R26">
        <v>22.9</v>
      </c>
      <c r="S26">
        <v>23.6</v>
      </c>
      <c r="T26">
        <v>24</v>
      </c>
    </row>
    <row r="27" spans="11:21" ht="12.75">
      <c r="K27" t="s">
        <v>498</v>
      </c>
      <c r="L27">
        <v>100</v>
      </c>
      <c r="M27">
        <v>89.93333333333332</v>
      </c>
      <c r="N27">
        <v>68.76046666666666</v>
      </c>
      <c r="O27">
        <v>59.702395200000005</v>
      </c>
      <c r="P27">
        <v>57.3883149392</v>
      </c>
      <c r="Q27">
        <v>58.857445912126394</v>
      </c>
      <c r="R27">
        <v>61.24742119216673</v>
      </c>
      <c r="S27">
        <v>66.74859902411403</v>
      </c>
      <c r="T27">
        <v>69.60619589810432</v>
      </c>
      <c r="U27">
        <v>69.89406040310969</v>
      </c>
    </row>
    <row r="28" spans="2:22" ht="12.75">
      <c r="B28" s="43" t="s">
        <v>489</v>
      </c>
      <c r="L28" t="s">
        <v>141</v>
      </c>
      <c r="M28" t="s">
        <v>142</v>
      </c>
      <c r="N28" t="s">
        <v>143</v>
      </c>
      <c r="O28" t="s">
        <v>144</v>
      </c>
      <c r="P28" t="s">
        <v>145</v>
      </c>
      <c r="Q28" t="s">
        <v>146</v>
      </c>
      <c r="R28" t="s">
        <v>147</v>
      </c>
      <c r="S28" t="s">
        <v>148</v>
      </c>
      <c r="T28" t="s">
        <v>149</v>
      </c>
      <c r="U28" t="s">
        <v>150</v>
      </c>
      <c r="V28" t="s">
        <v>151</v>
      </c>
    </row>
    <row r="29" spans="11:20" ht="12.75">
      <c r="K29" t="s">
        <v>497</v>
      </c>
      <c r="L29">
        <v>28</v>
      </c>
      <c r="M29">
        <v>24.3</v>
      </c>
      <c r="N29">
        <v>25.3</v>
      </c>
      <c r="O29">
        <v>21</v>
      </c>
      <c r="P29">
        <v>23</v>
      </c>
      <c r="Q29">
        <v>19</v>
      </c>
      <c r="R29">
        <v>18</v>
      </c>
      <c r="S29">
        <v>18.1</v>
      </c>
      <c r="T29">
        <v>18.5</v>
      </c>
    </row>
    <row r="30" spans="11:21" ht="12.75">
      <c r="K30" t="s">
        <v>498</v>
      </c>
      <c r="L30">
        <v>100</v>
      </c>
      <c r="M30">
        <v>89.77</v>
      </c>
      <c r="N30">
        <v>69.36234000000002</v>
      </c>
      <c r="O30">
        <v>60.39552044000002</v>
      </c>
      <c r="P30">
        <v>49.893096408800005</v>
      </c>
      <c r="Q30">
        <v>46.68156122352262</v>
      </c>
      <c r="R30">
        <v>46.00830830010612</v>
      </c>
      <c r="S30">
        <v>45.96140100990094</v>
      </c>
      <c r="T30">
        <v>46.50179706453207</v>
      </c>
      <c r="U30">
        <v>47.63874959431364</v>
      </c>
    </row>
    <row r="31" spans="12:22" ht="12.75">
      <c r="L31" t="s">
        <v>141</v>
      </c>
      <c r="M31" t="s">
        <v>142</v>
      </c>
      <c r="N31" t="s">
        <v>143</v>
      </c>
      <c r="O31" t="s">
        <v>144</v>
      </c>
      <c r="P31" t="s">
        <v>145</v>
      </c>
      <c r="Q31" t="s">
        <v>146</v>
      </c>
      <c r="R31" t="s">
        <v>147</v>
      </c>
      <c r="S31" t="s">
        <v>148</v>
      </c>
      <c r="T31" t="s">
        <v>149</v>
      </c>
      <c r="U31" t="s">
        <v>150</v>
      </c>
      <c r="V31" t="s">
        <v>151</v>
      </c>
    </row>
    <row r="32" spans="11:20" ht="12.75">
      <c r="K32" t="s">
        <v>152</v>
      </c>
      <c r="L32">
        <v>28</v>
      </c>
      <c r="M32">
        <v>24.3</v>
      </c>
      <c r="N32">
        <v>25.3</v>
      </c>
      <c r="O32">
        <v>21</v>
      </c>
      <c r="P32">
        <v>23</v>
      </c>
      <c r="Q32">
        <v>19</v>
      </c>
      <c r="R32">
        <v>18</v>
      </c>
      <c r="S32">
        <v>18.1</v>
      </c>
      <c r="T32">
        <v>18.5</v>
      </c>
    </row>
    <row r="33" spans="11:20" ht="12.75">
      <c r="K33" t="s">
        <v>153</v>
      </c>
      <c r="L33">
        <v>25</v>
      </c>
      <c r="M33">
        <v>22</v>
      </c>
      <c r="N33">
        <v>20</v>
      </c>
      <c r="O33">
        <v>20.2</v>
      </c>
      <c r="P33">
        <v>21.9</v>
      </c>
      <c r="Q33">
        <v>21.5</v>
      </c>
      <c r="R33">
        <v>22.9</v>
      </c>
      <c r="S33">
        <v>23.6</v>
      </c>
      <c r="T33">
        <v>24</v>
      </c>
    </row>
    <row r="34" spans="11:22" ht="12.75">
      <c r="K34" t="s">
        <v>154</v>
      </c>
      <c r="L34">
        <v>57</v>
      </c>
      <c r="M34">
        <v>55</v>
      </c>
      <c r="N34">
        <v>46</v>
      </c>
      <c r="O34">
        <v>43</v>
      </c>
      <c r="P34">
        <v>18</v>
      </c>
      <c r="Q34">
        <v>18.2</v>
      </c>
      <c r="R34">
        <v>19.7</v>
      </c>
      <c r="S34">
        <v>20.4</v>
      </c>
      <c r="T34">
        <v>20.9</v>
      </c>
      <c r="U34">
        <v>22.5</v>
      </c>
      <c r="V34">
        <v>22.6</v>
      </c>
    </row>
    <row r="35" spans="11:21" ht="12.75">
      <c r="K35" t="s">
        <v>152</v>
      </c>
      <c r="L35">
        <v>100</v>
      </c>
      <c r="M35">
        <v>89.77</v>
      </c>
      <c r="N35">
        <v>69.36234000000002</v>
      </c>
      <c r="O35">
        <v>60.39552044000002</v>
      </c>
      <c r="P35">
        <v>49.893096408800005</v>
      </c>
      <c r="Q35">
        <v>46.68156122352262</v>
      </c>
      <c r="R35">
        <v>46.00830830010612</v>
      </c>
      <c r="S35">
        <v>45.96140100990094</v>
      </c>
      <c r="T35">
        <v>46.50179706453207</v>
      </c>
      <c r="U35">
        <v>47.63874959431364</v>
      </c>
    </row>
    <row r="36" spans="11:21" ht="12.75">
      <c r="K36" t="s">
        <v>316</v>
      </c>
      <c r="L36">
        <v>100</v>
      </c>
      <c r="M36">
        <v>89.93333333333332</v>
      </c>
      <c r="N36">
        <v>68.76046666666666</v>
      </c>
      <c r="O36">
        <v>59.702395200000005</v>
      </c>
      <c r="P36">
        <v>57.3883149392</v>
      </c>
      <c r="Q36">
        <v>58.857445912126394</v>
      </c>
      <c r="R36">
        <v>61.24742119216673</v>
      </c>
      <c r="S36">
        <v>66.74859902411403</v>
      </c>
      <c r="T36">
        <v>69.60619589810432</v>
      </c>
      <c r="U36">
        <v>69.89406040310969</v>
      </c>
    </row>
    <row r="37" spans="11:22" ht="12.75">
      <c r="K37" t="s">
        <v>154</v>
      </c>
      <c r="L37">
        <v>100</v>
      </c>
      <c r="M37">
        <v>98.475</v>
      </c>
      <c r="N37">
        <v>89.17005833333333</v>
      </c>
      <c r="O37">
        <v>82.53615401666667</v>
      </c>
      <c r="P37">
        <v>79.32416261326667</v>
      </c>
      <c r="Q37">
        <v>79.36134880722909</v>
      </c>
      <c r="R37">
        <v>81.31796714171111</v>
      </c>
      <c r="S37">
        <v>82.8265761446715</v>
      </c>
      <c r="T37">
        <v>83.43842452903463</v>
      </c>
      <c r="U37">
        <v>86.36463711720899</v>
      </c>
      <c r="V37">
        <v>89.07386490326235</v>
      </c>
    </row>
    <row r="48" ht="12.75">
      <c r="B48" t="s">
        <v>350</v>
      </c>
    </row>
    <row r="49" ht="12.75">
      <c r="B49" t="s">
        <v>140</v>
      </c>
    </row>
    <row r="52" spans="1:6" ht="12.75">
      <c r="A52" t="s">
        <v>500</v>
      </c>
      <c r="F52" t="s">
        <v>499</v>
      </c>
    </row>
    <row r="67" ht="12.75">
      <c r="C67" t="s">
        <v>501</v>
      </c>
    </row>
  </sheetData>
  <mergeCells count="2">
    <mergeCell ref="A2:J2"/>
    <mergeCell ref="A3:J3"/>
  </mergeCells>
  <printOptions/>
  <pageMargins left="0.77" right="0.75" top="1" bottom="1" header="0.4921259845" footer="0.4921259845"/>
  <pageSetup horizontalDpi="96" verticalDpi="96" orientation="portrait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V46"/>
  <sheetViews>
    <sheetView workbookViewId="0" topLeftCell="A1">
      <selection activeCell="B46" sqref="B46"/>
    </sheetView>
  </sheetViews>
  <sheetFormatPr defaultColWidth="9.00390625" defaultRowHeight="12.75"/>
  <sheetData>
    <row r="2" spans="1:10" ht="12.75">
      <c r="A2" s="196" t="s">
        <v>159</v>
      </c>
      <c r="B2" s="196"/>
      <c r="C2" s="196"/>
      <c r="D2" s="196"/>
      <c r="E2" s="196"/>
      <c r="F2" s="196"/>
      <c r="G2" s="196"/>
      <c r="H2" s="196"/>
      <c r="I2" s="196"/>
      <c r="J2" s="196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6" spans="2:20" ht="12.75">
      <c r="B6" s="43" t="s">
        <v>490</v>
      </c>
      <c r="K6" t="s">
        <v>157</v>
      </c>
      <c r="L6">
        <v>0.1</v>
      </c>
      <c r="M6">
        <v>0.4</v>
      </c>
      <c r="N6">
        <v>1.6</v>
      </c>
      <c r="O6">
        <v>10.2</v>
      </c>
      <c r="P6">
        <v>19.4</v>
      </c>
      <c r="Q6">
        <v>26.6</v>
      </c>
      <c r="R6">
        <v>3.8</v>
      </c>
      <c r="S6">
        <v>1.9</v>
      </c>
      <c r="T6">
        <v>0.6</v>
      </c>
    </row>
    <row r="7" spans="11:20" ht="12.75">
      <c r="K7" t="s">
        <v>158</v>
      </c>
      <c r="L7">
        <v>0.2</v>
      </c>
      <c r="M7">
        <v>0.4</v>
      </c>
      <c r="N7">
        <v>2.3</v>
      </c>
      <c r="O7">
        <v>10.1</v>
      </c>
      <c r="P7">
        <v>2.6</v>
      </c>
      <c r="Q7">
        <v>1.1</v>
      </c>
      <c r="R7">
        <v>0.7</v>
      </c>
      <c r="S7">
        <v>0.5</v>
      </c>
      <c r="T7">
        <v>0.3</v>
      </c>
    </row>
    <row r="8" spans="11:20" ht="12.75">
      <c r="K8" t="s">
        <v>154</v>
      </c>
      <c r="L8">
        <v>4.3</v>
      </c>
      <c r="M8">
        <v>2.7</v>
      </c>
      <c r="N8">
        <v>1.7</v>
      </c>
      <c r="O8">
        <v>3.3</v>
      </c>
      <c r="P8">
        <v>2.7</v>
      </c>
      <c r="Q8">
        <v>1.1</v>
      </c>
      <c r="R8">
        <v>0.6</v>
      </c>
      <c r="S8">
        <v>0.4</v>
      </c>
      <c r="T8">
        <v>0.2</v>
      </c>
    </row>
    <row r="10" spans="12:20" ht="12.75">
      <c r="L10">
        <v>1989</v>
      </c>
      <c r="M10">
        <v>1990</v>
      </c>
      <c r="N10">
        <v>1991</v>
      </c>
      <c r="O10">
        <v>1992</v>
      </c>
      <c r="P10">
        <v>1993</v>
      </c>
      <c r="Q10">
        <v>1994</v>
      </c>
      <c r="R10">
        <v>1995</v>
      </c>
      <c r="S10">
        <v>1996</v>
      </c>
      <c r="T10">
        <v>1997</v>
      </c>
    </row>
    <row r="11" spans="11:20" ht="12.75">
      <c r="K11" t="s">
        <v>157</v>
      </c>
      <c r="L11">
        <f aca="true" t="shared" si="0" ref="L11:T11">L6*100</f>
        <v>10</v>
      </c>
      <c r="M11">
        <f t="shared" si="0"/>
        <v>40</v>
      </c>
      <c r="N11">
        <f t="shared" si="0"/>
        <v>160</v>
      </c>
      <c r="O11">
        <f t="shared" si="0"/>
        <v>1019.9999999999999</v>
      </c>
      <c r="P11">
        <f t="shared" si="0"/>
        <v>1939.9999999999998</v>
      </c>
      <c r="Q11">
        <f t="shared" si="0"/>
        <v>2660</v>
      </c>
      <c r="R11">
        <f t="shared" si="0"/>
        <v>380</v>
      </c>
      <c r="S11">
        <f t="shared" si="0"/>
        <v>190</v>
      </c>
      <c r="T11">
        <f t="shared" si="0"/>
        <v>60</v>
      </c>
    </row>
    <row r="12" spans="11:20" ht="12.75">
      <c r="K12" t="s">
        <v>158</v>
      </c>
      <c r="L12">
        <f aca="true" t="shared" si="1" ref="L12:T12">L7*100</f>
        <v>20</v>
      </c>
      <c r="M12">
        <f t="shared" si="1"/>
        <v>40</v>
      </c>
      <c r="N12">
        <f t="shared" si="1"/>
        <v>229.99999999999997</v>
      </c>
      <c r="O12">
        <f t="shared" si="1"/>
        <v>1010</v>
      </c>
      <c r="P12">
        <f t="shared" si="1"/>
        <v>260</v>
      </c>
      <c r="Q12">
        <f t="shared" si="1"/>
        <v>110.00000000000001</v>
      </c>
      <c r="R12">
        <f t="shared" si="1"/>
        <v>70</v>
      </c>
      <c r="S12">
        <f t="shared" si="1"/>
        <v>50</v>
      </c>
      <c r="T12">
        <f t="shared" si="1"/>
        <v>30</v>
      </c>
    </row>
    <row r="13" spans="11:20" ht="12.75">
      <c r="K13" t="s">
        <v>154</v>
      </c>
      <c r="L13">
        <f aca="true" t="shared" si="2" ref="L13:T13">L8*100</f>
        <v>430</v>
      </c>
      <c r="M13">
        <f t="shared" si="2"/>
        <v>270</v>
      </c>
      <c r="N13">
        <f t="shared" si="2"/>
        <v>170</v>
      </c>
      <c r="O13">
        <f t="shared" si="2"/>
        <v>330</v>
      </c>
      <c r="P13">
        <f t="shared" si="2"/>
        <v>270</v>
      </c>
      <c r="Q13">
        <f t="shared" si="2"/>
        <v>110.00000000000001</v>
      </c>
      <c r="R13">
        <f t="shared" si="2"/>
        <v>60</v>
      </c>
      <c r="S13">
        <f t="shared" si="2"/>
        <v>40</v>
      </c>
      <c r="T13">
        <f t="shared" si="2"/>
        <v>20</v>
      </c>
    </row>
    <row r="16" spans="10:22" ht="12.75">
      <c r="J16" t="s">
        <v>152</v>
      </c>
      <c r="L16">
        <v>1989</v>
      </c>
      <c r="M16">
        <v>1990</v>
      </c>
      <c r="N16">
        <v>1991</v>
      </c>
      <c r="O16">
        <v>1992</v>
      </c>
      <c r="P16">
        <v>1993</v>
      </c>
      <c r="Q16">
        <v>1994</v>
      </c>
      <c r="R16">
        <v>1995</v>
      </c>
      <c r="S16">
        <v>1996</v>
      </c>
      <c r="T16">
        <v>1997</v>
      </c>
      <c r="U16">
        <v>1998</v>
      </c>
      <c r="V16">
        <v>1999</v>
      </c>
    </row>
    <row r="17" spans="11:20" ht="12.75">
      <c r="K17" t="s">
        <v>402</v>
      </c>
      <c r="L17">
        <v>10</v>
      </c>
      <c r="M17">
        <v>40</v>
      </c>
      <c r="N17">
        <v>160</v>
      </c>
      <c r="O17">
        <v>1020</v>
      </c>
      <c r="P17">
        <v>1940</v>
      </c>
      <c r="Q17">
        <v>2660</v>
      </c>
      <c r="R17">
        <v>380</v>
      </c>
      <c r="S17">
        <v>190</v>
      </c>
      <c r="T17">
        <v>60</v>
      </c>
    </row>
    <row r="18" spans="11:22" ht="12.75">
      <c r="K18" t="s">
        <v>502</v>
      </c>
      <c r="L18">
        <v>100</v>
      </c>
      <c r="M18">
        <v>96.69166666666666</v>
      </c>
      <c r="N18">
        <v>88.430475</v>
      </c>
      <c r="O18">
        <v>70.68904401666667</v>
      </c>
      <c r="P18">
        <v>62.841847593416674</v>
      </c>
      <c r="Q18">
        <v>53.153222354424315</v>
      </c>
      <c r="R18">
        <v>49.86232560923916</v>
      </c>
      <c r="S18">
        <v>49.53662075540601</v>
      </c>
      <c r="T18">
        <v>50.14507477282393</v>
      </c>
      <c r="U18">
        <v>51.272638871208585</v>
      </c>
      <c r="V18">
        <v>52.51280654123968</v>
      </c>
    </row>
    <row r="20" spans="10:22" ht="12.75">
      <c r="J20" t="s">
        <v>316</v>
      </c>
      <c r="L20">
        <v>1989</v>
      </c>
      <c r="M20">
        <v>1990</v>
      </c>
      <c r="N20">
        <v>1991</v>
      </c>
      <c r="O20">
        <v>1992</v>
      </c>
      <c r="P20">
        <v>1993</v>
      </c>
      <c r="Q20">
        <v>1994</v>
      </c>
      <c r="R20">
        <v>1995</v>
      </c>
      <c r="S20">
        <v>1996</v>
      </c>
      <c r="T20">
        <v>1997</v>
      </c>
      <c r="U20">
        <v>1998</v>
      </c>
      <c r="V20">
        <v>1999</v>
      </c>
    </row>
    <row r="21" spans="11:20" ht="12.75">
      <c r="K21" t="s">
        <v>402</v>
      </c>
      <c r="L21">
        <v>20</v>
      </c>
      <c r="M21">
        <v>40</v>
      </c>
      <c r="N21">
        <v>230</v>
      </c>
      <c r="O21">
        <v>1010</v>
      </c>
      <c r="P21">
        <v>260</v>
      </c>
      <c r="Q21">
        <v>110</v>
      </c>
      <c r="R21">
        <v>70</v>
      </c>
      <c r="S21">
        <v>50</v>
      </c>
      <c r="T21">
        <v>30</v>
      </c>
    </row>
    <row r="22" spans="11:22" ht="12.75">
      <c r="K22" t="s">
        <v>502</v>
      </c>
      <c r="L22">
        <v>100</v>
      </c>
      <c r="M22">
        <v>96.6</v>
      </c>
      <c r="N22">
        <v>86.90333333333335</v>
      </c>
      <c r="O22">
        <v>66.09243373333334</v>
      </c>
      <c r="P22">
        <v>57.327341948800004</v>
      </c>
      <c r="Q22">
        <v>55.15075019007681</v>
      </c>
      <c r="R22">
        <v>56.50652972878188</v>
      </c>
      <c r="S22">
        <v>58.792265714062616</v>
      </c>
      <c r="T22">
        <v>64.05579915882778</v>
      </c>
      <c r="U22">
        <v>66.79044777713825</v>
      </c>
      <c r="V22">
        <v>67.08666035278878</v>
      </c>
    </row>
    <row r="24" spans="2:22" ht="12.75">
      <c r="B24" t="s">
        <v>351</v>
      </c>
      <c r="J24" t="s">
        <v>154</v>
      </c>
      <c r="L24">
        <v>1989</v>
      </c>
      <c r="M24">
        <v>1990</v>
      </c>
      <c r="N24">
        <v>1991</v>
      </c>
      <c r="O24">
        <v>1992</v>
      </c>
      <c r="P24">
        <v>1993</v>
      </c>
      <c r="Q24">
        <v>1994</v>
      </c>
      <c r="R24">
        <v>1995</v>
      </c>
      <c r="S24">
        <v>1996</v>
      </c>
      <c r="T24">
        <v>1997</v>
      </c>
      <c r="U24">
        <v>1998</v>
      </c>
      <c r="V24">
        <v>1999</v>
      </c>
    </row>
    <row r="25" spans="11:20" ht="12.75">
      <c r="K25" t="s">
        <v>402</v>
      </c>
      <c r="L25">
        <v>430</v>
      </c>
      <c r="M25">
        <v>270</v>
      </c>
      <c r="N25">
        <v>170</v>
      </c>
      <c r="O25">
        <v>330</v>
      </c>
      <c r="P25">
        <v>270</v>
      </c>
      <c r="Q25">
        <v>110</v>
      </c>
      <c r="R25">
        <v>60</v>
      </c>
      <c r="S25">
        <v>40</v>
      </c>
      <c r="T25">
        <v>20</v>
      </c>
    </row>
    <row r="26" spans="11:22" ht="12.75">
      <c r="K26" t="s">
        <v>502</v>
      </c>
      <c r="L26">
        <v>100</v>
      </c>
      <c r="M26">
        <v>91.81</v>
      </c>
      <c r="N26">
        <v>78.7481</v>
      </c>
      <c r="O26">
        <v>73.00083942</v>
      </c>
      <c r="P26">
        <v>71.0636864778</v>
      </c>
      <c r="Q26">
        <v>73.51947870250471</v>
      </c>
      <c r="R26">
        <v>76.91853063439058</v>
      </c>
      <c r="S26">
        <v>78.51753477809538</v>
      </c>
      <c r="T26">
        <v>78.78595052457584</v>
      </c>
      <c r="U26">
        <v>80.98224222577237</v>
      </c>
      <c r="V26">
        <v>82.07977360884367</v>
      </c>
    </row>
    <row r="27" spans="10:20" ht="12.75">
      <c r="J27" s="43" t="s">
        <v>503</v>
      </c>
      <c r="O27" s="43" t="s">
        <v>504</v>
      </c>
      <c r="T27" s="43" t="s">
        <v>505</v>
      </c>
    </row>
    <row r="28" ht="12.75">
      <c r="B28" s="43" t="s">
        <v>491</v>
      </c>
    </row>
    <row r="42" spans="12:20" ht="12.75">
      <c r="L42">
        <v>1989</v>
      </c>
      <c r="M42">
        <v>1990</v>
      </c>
      <c r="N42">
        <v>1991</v>
      </c>
      <c r="O42">
        <v>1992</v>
      </c>
      <c r="P42">
        <v>1993</v>
      </c>
      <c r="Q42">
        <v>1994</v>
      </c>
      <c r="R42">
        <v>1995</v>
      </c>
      <c r="S42">
        <v>1996</v>
      </c>
      <c r="T42">
        <v>1997</v>
      </c>
    </row>
    <row r="43" spans="11:20" ht="12.75">
      <c r="K43" t="s">
        <v>152</v>
      </c>
      <c r="L43">
        <v>-2.2</v>
      </c>
      <c r="M43">
        <v>-4.7</v>
      </c>
      <c r="N43">
        <v>-4.1</v>
      </c>
      <c r="O43">
        <v>-16.6</v>
      </c>
      <c r="P43">
        <v>-14.9</v>
      </c>
      <c r="Q43">
        <v>-9.8</v>
      </c>
      <c r="R43">
        <v>-6.3</v>
      </c>
      <c r="S43">
        <v>-5.1</v>
      </c>
      <c r="T43">
        <v>-4.8</v>
      </c>
    </row>
    <row r="44" spans="11:20" ht="12.75">
      <c r="K44" t="s">
        <v>158</v>
      </c>
      <c r="L44">
        <v>3.9</v>
      </c>
      <c r="M44">
        <v>2.6</v>
      </c>
      <c r="N44">
        <v>6.2</v>
      </c>
      <c r="O44">
        <v>-0.1</v>
      </c>
      <c r="P44">
        <v>-2.3</v>
      </c>
      <c r="Q44">
        <v>-2.7</v>
      </c>
      <c r="R44">
        <v>-3.1</v>
      </c>
      <c r="S44">
        <v>-2.7</v>
      </c>
      <c r="T44">
        <v>0.8</v>
      </c>
    </row>
    <row r="45" spans="11:20" ht="12.75">
      <c r="K45" t="s">
        <v>154</v>
      </c>
      <c r="L45">
        <v>-2.2</v>
      </c>
      <c r="M45">
        <v>-4.4</v>
      </c>
      <c r="N45">
        <v>-6.1</v>
      </c>
      <c r="O45">
        <v>-7.2</v>
      </c>
      <c r="P45">
        <v>-5.7</v>
      </c>
      <c r="Q45">
        <v>-2.8</v>
      </c>
      <c r="R45">
        <v>-3</v>
      </c>
      <c r="S45">
        <v>-3.5</v>
      </c>
      <c r="T45">
        <v>-3.4</v>
      </c>
    </row>
    <row r="46" ht="12.75">
      <c r="B46" t="s">
        <v>351</v>
      </c>
    </row>
  </sheetData>
  <mergeCells count="1">
    <mergeCell ref="A2:J2"/>
  </mergeCells>
  <printOptions/>
  <pageMargins left="0.75" right="0.75" top="1" bottom="1" header="0.4921259845" footer="0.4921259845"/>
  <pageSetup horizontalDpi="96" verticalDpi="96" orientation="portrait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25">
      <selection activeCell="B55" sqref="B55"/>
    </sheetView>
  </sheetViews>
  <sheetFormatPr defaultColWidth="9.00390625" defaultRowHeight="12.75"/>
  <sheetData>
    <row r="1" spans="1:20" ht="12.75">
      <c r="A1" s="196" t="s">
        <v>160</v>
      </c>
      <c r="B1" s="196"/>
      <c r="C1" s="196"/>
      <c r="D1" s="196"/>
      <c r="E1" s="196"/>
      <c r="F1" s="196"/>
      <c r="G1" s="196"/>
      <c r="H1" s="196"/>
      <c r="I1" s="196"/>
      <c r="J1" s="196"/>
      <c r="L1">
        <v>1989</v>
      </c>
      <c r="M1">
        <v>1990</v>
      </c>
      <c r="N1">
        <v>1991</v>
      </c>
      <c r="O1">
        <v>1992</v>
      </c>
      <c r="P1">
        <v>1993</v>
      </c>
      <c r="Q1">
        <v>1994</v>
      </c>
      <c r="R1">
        <v>1995</v>
      </c>
      <c r="S1">
        <v>1996</v>
      </c>
      <c r="T1">
        <v>1997</v>
      </c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1:20" ht="12.75">
      <c r="K3" t="s">
        <v>152</v>
      </c>
      <c r="M3">
        <v>42</v>
      </c>
      <c r="N3">
        <v>33</v>
      </c>
      <c r="O3">
        <v>31</v>
      </c>
      <c r="P3">
        <v>28</v>
      </c>
      <c r="Q3">
        <v>27</v>
      </c>
      <c r="R3">
        <v>24</v>
      </c>
      <c r="S3">
        <v>23</v>
      </c>
      <c r="T3">
        <v>25</v>
      </c>
    </row>
    <row r="4" spans="2:20" ht="12.75">
      <c r="B4" s="43" t="s">
        <v>492</v>
      </c>
      <c r="K4" t="s">
        <v>158</v>
      </c>
      <c r="M4">
        <v>41</v>
      </c>
      <c r="N4">
        <v>38</v>
      </c>
      <c r="O4">
        <v>30</v>
      </c>
      <c r="P4">
        <v>33</v>
      </c>
      <c r="Q4">
        <v>35</v>
      </c>
      <c r="R4">
        <v>34</v>
      </c>
      <c r="S4">
        <v>33</v>
      </c>
      <c r="T4">
        <v>37</v>
      </c>
    </row>
    <row r="5" spans="11:20" ht="12.75">
      <c r="K5" t="s">
        <v>154</v>
      </c>
      <c r="L5">
        <v>52</v>
      </c>
      <c r="M5">
        <v>48</v>
      </c>
      <c r="N5">
        <v>44</v>
      </c>
      <c r="O5">
        <v>40</v>
      </c>
      <c r="P5">
        <v>40</v>
      </c>
      <c r="Q5">
        <v>42</v>
      </c>
      <c r="R5">
        <v>41</v>
      </c>
      <c r="S5">
        <v>40</v>
      </c>
      <c r="T5">
        <v>38</v>
      </c>
    </row>
    <row r="18" spans="12:20" ht="12.75">
      <c r="L18">
        <v>1989</v>
      </c>
      <c r="M18">
        <v>1990</v>
      </c>
      <c r="N18">
        <v>1991</v>
      </c>
      <c r="O18">
        <v>1992</v>
      </c>
      <c r="P18">
        <v>1993</v>
      </c>
      <c r="Q18">
        <v>1994</v>
      </c>
      <c r="R18">
        <v>1995</v>
      </c>
      <c r="S18">
        <v>1996</v>
      </c>
      <c r="T18">
        <v>1997</v>
      </c>
    </row>
    <row r="19" spans="2:20" ht="12.75">
      <c r="B19" t="s">
        <v>351</v>
      </c>
      <c r="K19" t="s">
        <v>152</v>
      </c>
      <c r="N19">
        <v>7.9</v>
      </c>
      <c r="O19">
        <v>6.3</v>
      </c>
      <c r="P19">
        <v>5.2</v>
      </c>
      <c r="Q19">
        <v>4.8</v>
      </c>
      <c r="R19">
        <v>4.5</v>
      </c>
      <c r="S19">
        <v>4.3</v>
      </c>
      <c r="T19">
        <v>4.6</v>
      </c>
    </row>
    <row r="22" spans="2:20" ht="12.75">
      <c r="B22" s="43" t="s">
        <v>493</v>
      </c>
      <c r="K22" t="s">
        <v>158</v>
      </c>
      <c r="P22">
        <v>4.2</v>
      </c>
      <c r="Q22">
        <v>4.3</v>
      </c>
      <c r="R22">
        <v>4.3</v>
      </c>
      <c r="S22">
        <v>4.1</v>
      </c>
      <c r="T22">
        <v>3.6</v>
      </c>
    </row>
    <row r="23" spans="11:20" ht="12.75">
      <c r="K23" t="s">
        <v>154</v>
      </c>
      <c r="L23">
        <v>4.9</v>
      </c>
      <c r="M23">
        <v>3.8</v>
      </c>
      <c r="N23">
        <v>4.1</v>
      </c>
      <c r="O23">
        <v>4.8</v>
      </c>
      <c r="P23">
        <v>4.4</v>
      </c>
      <c r="Q23">
        <v>3.8</v>
      </c>
      <c r="R23">
        <v>4.2</v>
      </c>
      <c r="S23">
        <v>4</v>
      </c>
      <c r="T23">
        <v>3.4</v>
      </c>
    </row>
    <row r="36" spans="12:20" ht="12.75">
      <c r="L36">
        <v>1989</v>
      </c>
      <c r="M36">
        <v>1990</v>
      </c>
      <c r="N36">
        <v>1991</v>
      </c>
      <c r="O36">
        <v>1992</v>
      </c>
      <c r="P36">
        <v>1993</v>
      </c>
      <c r="Q36">
        <v>1994</v>
      </c>
      <c r="R36">
        <v>1995</v>
      </c>
      <c r="S36">
        <v>1996</v>
      </c>
      <c r="T36">
        <v>1997</v>
      </c>
    </row>
    <row r="37" spans="2:20" ht="12.75">
      <c r="B37" t="s">
        <v>351</v>
      </c>
      <c r="K37" t="s">
        <v>152</v>
      </c>
      <c r="N37">
        <v>4.9</v>
      </c>
      <c r="O37">
        <v>3.4</v>
      </c>
      <c r="P37">
        <v>3.3</v>
      </c>
      <c r="Q37">
        <v>2.7</v>
      </c>
      <c r="R37">
        <v>2.7</v>
      </c>
      <c r="S37">
        <v>2.6</v>
      </c>
      <c r="T37">
        <v>2.8</v>
      </c>
    </row>
    <row r="40" spans="2:20" ht="12.75">
      <c r="B40" s="43" t="s">
        <v>494</v>
      </c>
      <c r="K40" t="s">
        <v>158</v>
      </c>
      <c r="P40">
        <v>1.9</v>
      </c>
      <c r="Q40">
        <v>2.1</v>
      </c>
      <c r="R40">
        <v>2.1</v>
      </c>
      <c r="S40">
        <v>2</v>
      </c>
      <c r="T40">
        <v>1.9</v>
      </c>
    </row>
    <row r="41" spans="11:20" ht="12.75">
      <c r="K41" t="s">
        <v>154</v>
      </c>
      <c r="L41">
        <v>3.2</v>
      </c>
      <c r="M41">
        <v>3.4</v>
      </c>
      <c r="N41">
        <v>3.7</v>
      </c>
      <c r="O41">
        <v>5.1</v>
      </c>
      <c r="P41">
        <v>4.9</v>
      </c>
      <c r="Q41">
        <v>5</v>
      </c>
      <c r="R41">
        <v>5</v>
      </c>
      <c r="S41">
        <v>5.5</v>
      </c>
      <c r="T41">
        <v>5.3</v>
      </c>
    </row>
    <row r="55" ht="12.75">
      <c r="B55" t="s">
        <v>351</v>
      </c>
    </row>
  </sheetData>
  <mergeCells count="1">
    <mergeCell ref="A1:J1"/>
  </mergeCells>
  <printOptions/>
  <pageMargins left="0.75" right="0.75" top="1" bottom="0.71" header="0.4921259845" footer="0.4921259845"/>
  <pageSetup horizontalDpi="96" verticalDpi="96" orientation="portrait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G13">
      <selection activeCell="N22" sqref="N22"/>
    </sheetView>
  </sheetViews>
  <sheetFormatPr defaultColWidth="9.00390625" defaultRowHeight="12.75"/>
  <sheetData>
    <row r="1" spans="1:14" ht="12.75">
      <c r="A1" s="43" t="s">
        <v>8</v>
      </c>
      <c r="N1" t="s">
        <v>546</v>
      </c>
    </row>
    <row r="2" ht="12.75">
      <c r="A2" t="s">
        <v>506</v>
      </c>
    </row>
    <row r="3" spans="1:13" ht="12.75">
      <c r="A3" s="69"/>
      <c r="B3" s="169">
        <v>1989</v>
      </c>
      <c r="C3" s="169">
        <v>1990</v>
      </c>
      <c r="D3" s="169">
        <v>1991</v>
      </c>
      <c r="E3" s="169">
        <v>1992</v>
      </c>
      <c r="F3" s="169">
        <v>1993</v>
      </c>
      <c r="G3" s="169">
        <v>1994</v>
      </c>
      <c r="H3" s="169">
        <v>1995</v>
      </c>
      <c r="I3" s="169">
        <v>1996</v>
      </c>
      <c r="J3" s="169">
        <v>1997</v>
      </c>
      <c r="K3" s="169">
        <v>1998</v>
      </c>
      <c r="L3" s="169">
        <v>1999</v>
      </c>
      <c r="M3" s="169">
        <v>2000</v>
      </c>
    </row>
    <row r="4" spans="1:13" ht="12.75">
      <c r="A4" s="170" t="s">
        <v>507</v>
      </c>
      <c r="B4" s="171">
        <v>100</v>
      </c>
      <c r="C4" s="171">
        <v>97.5</v>
      </c>
      <c r="D4" s="171">
        <v>83.3</v>
      </c>
      <c r="E4" s="171">
        <v>77.9</v>
      </c>
      <c r="F4" s="171">
        <v>75</v>
      </c>
      <c r="G4" s="171">
        <v>78.6</v>
      </c>
      <c r="H4" s="171">
        <v>84.1</v>
      </c>
      <c r="I4" s="171">
        <v>89.6</v>
      </c>
      <c r="J4" s="171">
        <v>95.4</v>
      </c>
      <c r="K4" s="171">
        <v>99.6</v>
      </c>
      <c r="L4" s="171">
        <v>101.4924</v>
      </c>
      <c r="M4" s="171">
        <v>103.72523280000001</v>
      </c>
    </row>
    <row r="5" spans="1:13" ht="12.75">
      <c r="A5" t="s">
        <v>508</v>
      </c>
      <c r="B5">
        <v>85.4847</v>
      </c>
      <c r="C5">
        <v>86.0047</v>
      </c>
      <c r="D5">
        <v>86.5609</v>
      </c>
      <c r="E5">
        <v>87.2185</v>
      </c>
      <c r="F5">
        <v>88.0342</v>
      </c>
      <c r="G5">
        <v>89.0417</v>
      </c>
      <c r="H5">
        <v>90.242</v>
      </c>
      <c r="I5">
        <v>91.6099</v>
      </c>
      <c r="J5">
        <v>93.105</v>
      </c>
      <c r="K5">
        <v>94.6818</v>
      </c>
      <c r="L5">
        <v>96.3005</v>
      </c>
      <c r="M5">
        <v>97.9338</v>
      </c>
    </row>
    <row r="6" ht="12.75">
      <c r="A6" s="170"/>
    </row>
    <row r="10" ht="12.75">
      <c r="A10" s="43" t="s">
        <v>509</v>
      </c>
    </row>
    <row r="11" ht="12.75">
      <c r="A11" t="s">
        <v>506</v>
      </c>
    </row>
    <row r="12" spans="1:13" ht="12.75">
      <c r="A12" s="69"/>
      <c r="B12" s="169">
        <v>1989</v>
      </c>
      <c r="C12" s="169">
        <v>1990</v>
      </c>
      <c r="D12" s="169">
        <v>1991</v>
      </c>
      <c r="E12" s="169">
        <v>1992</v>
      </c>
      <c r="F12" s="169">
        <v>1993</v>
      </c>
      <c r="G12" s="169">
        <v>1994</v>
      </c>
      <c r="H12" s="169">
        <v>1995</v>
      </c>
      <c r="I12" s="169">
        <v>1996</v>
      </c>
      <c r="J12" s="169">
        <v>1997</v>
      </c>
      <c r="K12" s="169">
        <v>1998</v>
      </c>
      <c r="L12" s="169">
        <v>1999</v>
      </c>
      <c r="M12" s="169">
        <v>2000</v>
      </c>
    </row>
    <row r="13" spans="1:13" ht="12.75">
      <c r="A13" s="170" t="s">
        <v>507</v>
      </c>
      <c r="B13" s="171">
        <v>100</v>
      </c>
      <c r="C13" s="171">
        <v>98.8</v>
      </c>
      <c r="D13" s="171">
        <v>87.4</v>
      </c>
      <c r="E13" s="171">
        <v>84.6</v>
      </c>
      <c r="F13" s="171">
        <v>85.1</v>
      </c>
      <c r="G13" s="171">
        <v>87.4</v>
      </c>
      <c r="H13" s="171">
        <v>92.9</v>
      </c>
      <c r="I13" s="171">
        <v>96.6</v>
      </c>
      <c r="J13" s="171">
        <v>96.9</v>
      </c>
      <c r="K13" s="171">
        <v>94.6</v>
      </c>
      <c r="L13" s="171">
        <v>93.8432</v>
      </c>
      <c r="M13" s="171">
        <v>96.7523392</v>
      </c>
    </row>
    <row r="14" spans="1:13" ht="12.75">
      <c r="A14" t="s">
        <v>508</v>
      </c>
      <c r="B14" s="172">
        <v>92.055</v>
      </c>
      <c r="C14" s="172">
        <v>92.0297</v>
      </c>
      <c r="D14" s="172">
        <v>92.0242</v>
      </c>
      <c r="E14" s="172">
        <v>92.0754</v>
      </c>
      <c r="F14" s="172">
        <v>92.2084</v>
      </c>
      <c r="G14" s="172">
        <v>92.4299</v>
      </c>
      <c r="H14" s="172">
        <v>92.7285</v>
      </c>
      <c r="I14" s="172">
        <v>93.0805</v>
      </c>
      <c r="J14" s="172">
        <v>93.4625</v>
      </c>
      <c r="K14" s="172">
        <v>93.86</v>
      </c>
      <c r="L14" s="172">
        <v>94.2669</v>
      </c>
      <c r="M14" s="172">
        <v>94.6791</v>
      </c>
    </row>
    <row r="15" spans="2:13" ht="12.75"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</row>
    <row r="17" ht="12.75">
      <c r="A17" s="170" t="s">
        <v>4</v>
      </c>
    </row>
    <row r="18" ht="12.75">
      <c r="A18" t="s">
        <v>506</v>
      </c>
    </row>
    <row r="19" spans="2:13" ht="12.75">
      <c r="B19" s="169">
        <v>1989</v>
      </c>
      <c r="C19" s="169">
        <v>1990</v>
      </c>
      <c r="D19" s="169">
        <v>1991</v>
      </c>
      <c r="E19" s="169">
        <v>1992</v>
      </c>
      <c r="F19" s="169">
        <v>1993</v>
      </c>
      <c r="G19" s="169">
        <v>1994</v>
      </c>
      <c r="H19" s="169">
        <v>1995</v>
      </c>
      <c r="I19" s="169">
        <v>1996</v>
      </c>
      <c r="J19" s="169">
        <v>1997</v>
      </c>
      <c r="K19" s="169">
        <v>1998</v>
      </c>
      <c r="L19" s="169">
        <v>1999</v>
      </c>
      <c r="M19" s="169">
        <v>2000</v>
      </c>
    </row>
    <row r="20" spans="1:13" ht="12.75">
      <c r="A20" s="170" t="s">
        <v>507</v>
      </c>
      <c r="B20" s="171">
        <v>100</v>
      </c>
      <c r="C20" s="171">
        <v>96.5</v>
      </c>
      <c r="D20" s="171">
        <v>85</v>
      </c>
      <c r="E20" s="171">
        <v>82.3</v>
      </c>
      <c r="F20" s="171">
        <v>80.4</v>
      </c>
      <c r="G20" s="171">
        <v>82.7</v>
      </c>
      <c r="H20" s="171">
        <v>84</v>
      </c>
      <c r="I20" s="171">
        <v>85.1</v>
      </c>
      <c r="J20" s="171">
        <v>89</v>
      </c>
      <c r="K20" s="171">
        <v>93.5</v>
      </c>
      <c r="L20" s="171">
        <v>97.7075</v>
      </c>
      <c r="M20" s="171">
        <v>102.88599749999999</v>
      </c>
    </row>
    <row r="21" spans="1:13" ht="12.75">
      <c r="A21" t="s">
        <v>508</v>
      </c>
      <c r="B21">
        <v>88.1296</v>
      </c>
      <c r="C21">
        <v>88.1266</v>
      </c>
      <c r="D21">
        <v>88.1533</v>
      </c>
      <c r="E21">
        <v>88.2603</v>
      </c>
      <c r="F21">
        <v>88.4903</v>
      </c>
      <c r="G21">
        <v>88.8712</v>
      </c>
      <c r="H21">
        <v>89.4105</v>
      </c>
      <c r="I21">
        <v>90.1004</v>
      </c>
      <c r="J21">
        <v>90.9195</v>
      </c>
      <c r="K21">
        <v>91.834</v>
      </c>
      <c r="L21">
        <v>92.8053</v>
      </c>
      <c r="M21">
        <v>93.7989</v>
      </c>
    </row>
    <row r="22" ht="12.75">
      <c r="N22" t="s">
        <v>547</v>
      </c>
    </row>
    <row r="24" ht="12.75">
      <c r="A24" s="170" t="s">
        <v>6</v>
      </c>
    </row>
    <row r="25" ht="12.75">
      <c r="A25" t="s">
        <v>506</v>
      </c>
    </row>
    <row r="26" spans="2:13" ht="12.75">
      <c r="B26" s="169">
        <v>1989</v>
      </c>
      <c r="C26" s="169">
        <v>1990</v>
      </c>
      <c r="D26" s="169">
        <v>1991</v>
      </c>
      <c r="E26" s="169">
        <v>1992</v>
      </c>
      <c r="F26" s="169">
        <v>1993</v>
      </c>
      <c r="G26" s="169">
        <v>1994</v>
      </c>
      <c r="H26" s="169">
        <v>1995</v>
      </c>
      <c r="I26" s="169">
        <v>1996</v>
      </c>
      <c r="J26" s="169">
        <v>1997</v>
      </c>
      <c r="K26" s="169">
        <v>1998</v>
      </c>
      <c r="L26" s="169">
        <v>1999</v>
      </c>
      <c r="M26" s="169">
        <v>2000</v>
      </c>
    </row>
    <row r="27" spans="1:13" ht="12.75">
      <c r="A27" s="170" t="s">
        <v>507</v>
      </c>
      <c r="B27" s="171">
        <v>100</v>
      </c>
      <c r="C27" s="171">
        <v>88.4</v>
      </c>
      <c r="D27" s="171">
        <v>82.2</v>
      </c>
      <c r="E27" s="171">
        <v>84.3</v>
      </c>
      <c r="F27" s="171">
        <v>87.6</v>
      </c>
      <c r="G27" s="171">
        <v>92.1</v>
      </c>
      <c r="H27" s="171">
        <v>98.6</v>
      </c>
      <c r="I27" s="171">
        <v>104.6</v>
      </c>
      <c r="J27" s="171">
        <v>111.8</v>
      </c>
      <c r="K27" s="171">
        <v>117.1</v>
      </c>
      <c r="L27" s="171">
        <v>121.90109999999999</v>
      </c>
      <c r="M27" s="171">
        <v>126.89904509999998</v>
      </c>
    </row>
    <row r="28" spans="1:13" ht="12.75">
      <c r="A28" t="s">
        <v>508</v>
      </c>
      <c r="B28">
        <v>82.3654</v>
      </c>
      <c r="C28">
        <v>85.4746</v>
      </c>
      <c r="D28">
        <v>88.6278</v>
      </c>
      <c r="E28">
        <v>91.8766</v>
      </c>
      <c r="F28">
        <v>95.2562</v>
      </c>
      <c r="G28">
        <v>98.7829</v>
      </c>
      <c r="H28">
        <v>102.454</v>
      </c>
      <c r="I28">
        <v>106.25</v>
      </c>
      <c r="J28">
        <v>110.143</v>
      </c>
      <c r="K28">
        <v>114.097</v>
      </c>
      <c r="L28">
        <v>118.086</v>
      </c>
      <c r="M28">
        <v>122.086</v>
      </c>
    </row>
    <row r="31" spans="1:13" ht="12.75">
      <c r="A31" s="170" t="s">
        <v>9</v>
      </c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</row>
    <row r="32" spans="1:13" ht="12.75">
      <c r="A32" s="173" t="s">
        <v>506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</row>
    <row r="33" spans="1:13" ht="12.75">
      <c r="A33" s="173"/>
      <c r="B33" s="169">
        <v>1989</v>
      </c>
      <c r="C33" s="169">
        <v>1990</v>
      </c>
      <c r="D33" s="169">
        <v>1991</v>
      </c>
      <c r="E33" s="169">
        <v>1992</v>
      </c>
      <c r="F33" s="169">
        <v>1993</v>
      </c>
      <c r="G33" s="169">
        <v>1994</v>
      </c>
      <c r="H33" s="169">
        <v>1995</v>
      </c>
      <c r="I33" s="169">
        <v>1996</v>
      </c>
      <c r="J33" s="169">
        <v>1997</v>
      </c>
      <c r="K33" s="169">
        <v>1998</v>
      </c>
      <c r="L33" s="169">
        <v>1999</v>
      </c>
      <c r="M33" s="169">
        <v>2000</v>
      </c>
    </row>
    <row r="34" spans="1:13" ht="12.75">
      <c r="A34" s="170" t="s">
        <v>507</v>
      </c>
      <c r="B34" s="171">
        <v>100</v>
      </c>
      <c r="C34" s="171">
        <v>91.9</v>
      </c>
      <c r="D34" s="171">
        <v>83.7</v>
      </c>
      <c r="E34" s="171">
        <v>79.1</v>
      </c>
      <c r="F34" s="171">
        <v>81.3</v>
      </c>
      <c r="G34" s="171">
        <v>85.6</v>
      </c>
      <c r="H34" s="171">
        <v>89.2</v>
      </c>
      <c r="I34" s="171">
        <v>92.3</v>
      </c>
      <c r="J34" s="171">
        <v>96.5</v>
      </c>
      <c r="K34" s="171">
        <v>100.3</v>
      </c>
      <c r="L34" s="171">
        <v>105.51559999999999</v>
      </c>
      <c r="M34" s="171">
        <v>111.63550479999998</v>
      </c>
    </row>
    <row r="35" spans="1:13" ht="12.75">
      <c r="A35" s="173" t="s">
        <v>508</v>
      </c>
      <c r="B35" s="173">
        <v>84.7591</v>
      </c>
      <c r="C35" s="173">
        <v>85.9285</v>
      </c>
      <c r="D35" s="173">
        <v>87.136</v>
      </c>
      <c r="E35" s="173">
        <v>88.4345</v>
      </c>
      <c r="F35" s="173">
        <v>89.8687</v>
      </c>
      <c r="G35" s="173">
        <v>91.4596</v>
      </c>
      <c r="H35" s="173">
        <v>93.2068</v>
      </c>
      <c r="I35" s="173">
        <v>95.0954</v>
      </c>
      <c r="J35" s="173">
        <v>97.1004</v>
      </c>
      <c r="K35" s="173">
        <v>99.1898</v>
      </c>
      <c r="L35" s="173">
        <v>101.33</v>
      </c>
      <c r="M35" s="173">
        <v>103.491</v>
      </c>
    </row>
    <row r="41" spans="3:16" ht="12.75">
      <c r="C41" t="s">
        <v>512</v>
      </c>
      <c r="I41" t="s">
        <v>511</v>
      </c>
      <c r="P41" t="s">
        <v>510</v>
      </c>
    </row>
    <row r="61" spans="2:13" ht="12.75">
      <c r="B61" s="169">
        <v>1989</v>
      </c>
      <c r="C61" s="169">
        <v>1990</v>
      </c>
      <c r="D61" s="169">
        <v>1991</v>
      </c>
      <c r="E61" s="169">
        <v>1992</v>
      </c>
      <c r="F61" s="169">
        <v>1993</v>
      </c>
      <c r="G61" s="169">
        <v>1994</v>
      </c>
      <c r="H61" s="169">
        <v>1995</v>
      </c>
      <c r="I61" s="169">
        <v>1996</v>
      </c>
      <c r="J61" s="169">
        <v>1997</v>
      </c>
      <c r="K61" s="169">
        <v>1998</v>
      </c>
      <c r="L61" s="169">
        <v>1999</v>
      </c>
      <c r="M61" s="169">
        <v>2000</v>
      </c>
    </row>
    <row r="62" spans="1:13" ht="12.75">
      <c r="A62" s="43" t="s">
        <v>507</v>
      </c>
      <c r="B62" s="171">
        <v>100</v>
      </c>
      <c r="C62" s="171">
        <v>98.8</v>
      </c>
      <c r="D62" s="171">
        <v>87.4</v>
      </c>
      <c r="E62" s="171">
        <v>84.6</v>
      </c>
      <c r="F62" s="171">
        <v>85.1</v>
      </c>
      <c r="G62" s="171">
        <v>87.4</v>
      </c>
      <c r="H62" s="171">
        <v>92.9</v>
      </c>
      <c r="I62" s="171">
        <v>96.6</v>
      </c>
      <c r="J62" s="171">
        <v>96.9</v>
      </c>
      <c r="K62" s="171">
        <v>94.6</v>
      </c>
      <c r="L62" s="171">
        <v>93.8432</v>
      </c>
      <c r="M62" s="171">
        <v>96.7523392</v>
      </c>
    </row>
    <row r="63" spans="1:13" ht="15.75">
      <c r="A63" s="174" t="s">
        <v>513</v>
      </c>
      <c r="B63" s="172">
        <v>92.055</v>
      </c>
      <c r="C63" s="172">
        <v>92.0297</v>
      </c>
      <c r="D63" s="172">
        <v>92.0242</v>
      </c>
      <c r="E63" s="172">
        <v>92.0754</v>
      </c>
      <c r="F63" s="172">
        <v>92.2084</v>
      </c>
      <c r="G63" s="172">
        <v>92.4299</v>
      </c>
      <c r="H63" s="172">
        <v>92.7285</v>
      </c>
      <c r="I63" s="172">
        <v>93.0805</v>
      </c>
      <c r="J63" s="172">
        <v>93.4625</v>
      </c>
      <c r="K63" s="172">
        <v>93.86</v>
      </c>
      <c r="L63" s="172">
        <v>94.2669</v>
      </c>
      <c r="M63" s="172">
        <v>94.6791</v>
      </c>
    </row>
    <row r="64" spans="1:13" ht="15.75">
      <c r="A64" s="174" t="s">
        <v>514</v>
      </c>
      <c r="B64">
        <v>92.5025</v>
      </c>
      <c r="C64">
        <v>92.2392</v>
      </c>
      <c r="D64">
        <v>92.0133</v>
      </c>
      <c r="E64">
        <v>91.8951</v>
      </c>
      <c r="F64">
        <v>91.932</v>
      </c>
      <c r="G64">
        <v>92.1347</v>
      </c>
      <c r="H64">
        <v>92.4796</v>
      </c>
      <c r="I64">
        <v>92.9199</v>
      </c>
      <c r="J64">
        <v>93.4104</v>
      </c>
      <c r="K64">
        <v>93.9246</v>
      </c>
      <c r="L64">
        <v>94.4534</v>
      </c>
      <c r="M64">
        <v>94.9909</v>
      </c>
    </row>
    <row r="65" spans="1:13" ht="15.75">
      <c r="A65" s="174" t="s">
        <v>515</v>
      </c>
      <c r="B65">
        <v>94.2478</v>
      </c>
      <c r="C65">
        <v>93.0099</v>
      </c>
      <c r="D65">
        <v>91.887</v>
      </c>
      <c r="E65">
        <v>91.11</v>
      </c>
      <c r="F65">
        <v>90.82</v>
      </c>
      <c r="G65">
        <v>91.0279</v>
      </c>
      <c r="H65">
        <v>91.6302</v>
      </c>
      <c r="I65">
        <v>92.4508</v>
      </c>
      <c r="J65">
        <v>93.3392</v>
      </c>
      <c r="K65">
        <v>94.2275</v>
      </c>
      <c r="L65">
        <v>95.1193</v>
      </c>
      <c r="M65">
        <v>96.0257</v>
      </c>
    </row>
    <row r="66" spans="1:13" ht="15.75">
      <c r="A66" s="174" t="s">
        <v>516</v>
      </c>
      <c r="B66">
        <v>97.3015</v>
      </c>
      <c r="C66">
        <v>94.0989</v>
      </c>
      <c r="D66">
        <v>91.1662</v>
      </c>
      <c r="E66">
        <v>89.2433</v>
      </c>
      <c r="F66">
        <v>88.6935</v>
      </c>
      <c r="G66">
        <v>89.4159</v>
      </c>
      <c r="H66">
        <v>90.9501</v>
      </c>
      <c r="I66">
        <v>92.6342</v>
      </c>
      <c r="J66">
        <v>94.0012</v>
      </c>
      <c r="K66">
        <v>94.9808</v>
      </c>
      <c r="L66">
        <v>95.7924</v>
      </c>
      <c r="M66">
        <v>96.6175</v>
      </c>
    </row>
    <row r="68" ht="12.75">
      <c r="A68" s="38" t="s">
        <v>517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">
      <selection activeCell="A57" sqref="A57:G57"/>
    </sheetView>
  </sheetViews>
  <sheetFormatPr defaultColWidth="9.00390625" defaultRowHeight="12.75"/>
  <cols>
    <col min="1" max="1" width="16.75390625" style="37" customWidth="1"/>
    <col min="2" max="7" width="11.75390625" style="4" customWidth="1"/>
    <col min="8" max="16384" width="9.125" style="4" customWidth="1"/>
  </cols>
  <sheetData>
    <row r="1" spans="1:7" s="33" customFormat="1" ht="12.75" customHeight="1">
      <c r="A1" s="198"/>
      <c r="B1" s="198"/>
      <c r="C1" s="198"/>
      <c r="D1" s="198"/>
      <c r="E1" s="198"/>
      <c r="F1" s="198"/>
      <c r="G1" s="198"/>
    </row>
    <row r="2" s="33" customFormat="1" ht="12.75" customHeight="1"/>
    <row r="3" spans="1:7" s="33" customFormat="1" ht="12.75" customHeight="1">
      <c r="A3" s="182" t="s">
        <v>539</v>
      </c>
      <c r="B3" s="196" t="s">
        <v>123</v>
      </c>
      <c r="C3" s="196"/>
      <c r="D3" s="196"/>
      <c r="E3" s="196"/>
      <c r="F3" s="196"/>
      <c r="G3" s="196"/>
    </row>
    <row r="4" spans="1:7" s="33" customFormat="1" ht="12.75" customHeight="1" thickBot="1">
      <c r="A4" s="40"/>
      <c r="B4" s="40"/>
      <c r="C4" s="40"/>
      <c r="D4" s="40"/>
      <c r="E4" s="40"/>
      <c r="F4" s="40"/>
      <c r="G4" s="40"/>
    </row>
    <row r="5" spans="2:7" s="33" customFormat="1" ht="12.75" customHeight="1">
      <c r="B5" s="39" t="s">
        <v>124</v>
      </c>
      <c r="C5" s="39"/>
      <c r="D5" s="39" t="s">
        <v>125</v>
      </c>
      <c r="E5" s="39"/>
      <c r="F5" s="39" t="s">
        <v>126</v>
      </c>
      <c r="G5" s="39" t="s">
        <v>126</v>
      </c>
    </row>
    <row r="6" spans="2:7" s="33" customFormat="1" ht="12.75" customHeight="1">
      <c r="B6" s="39" t="s">
        <v>127</v>
      </c>
      <c r="C6" s="39" t="s">
        <v>128</v>
      </c>
      <c r="D6" s="39" t="s">
        <v>129</v>
      </c>
      <c r="E6" s="39" t="s">
        <v>130</v>
      </c>
      <c r="F6" s="39" t="s">
        <v>131</v>
      </c>
      <c r="G6" s="39" t="s">
        <v>131</v>
      </c>
    </row>
    <row r="7" spans="1:7" s="33" customFormat="1" ht="12.75" customHeight="1" thickBot="1">
      <c r="A7" s="22" t="s">
        <v>217</v>
      </c>
      <c r="B7" s="22" t="s">
        <v>132</v>
      </c>
      <c r="C7" s="22"/>
      <c r="D7" s="22" t="s">
        <v>133</v>
      </c>
      <c r="E7" s="22"/>
      <c r="F7" s="22" t="s">
        <v>133</v>
      </c>
      <c r="G7" s="22" t="s">
        <v>134</v>
      </c>
    </row>
    <row r="8" spans="1:7" s="35" customFormat="1" ht="13.5" customHeight="1">
      <c r="A8" s="36" t="s">
        <v>0</v>
      </c>
      <c r="B8" s="34">
        <v>3</v>
      </c>
      <c r="C8" s="34">
        <v>4</v>
      </c>
      <c r="D8" s="34">
        <v>1</v>
      </c>
      <c r="E8" s="34">
        <v>2</v>
      </c>
      <c r="F8" s="34">
        <v>4</v>
      </c>
      <c r="G8" s="34">
        <v>6</v>
      </c>
    </row>
    <row r="9" spans="1:7" s="35" customFormat="1" ht="13.5" customHeight="1">
      <c r="A9" s="36" t="s">
        <v>13</v>
      </c>
      <c r="B9" s="34">
        <v>4</v>
      </c>
      <c r="C9" s="36"/>
      <c r="D9" s="36"/>
      <c r="E9" s="34">
        <v>6</v>
      </c>
      <c r="F9" s="34">
        <v>4</v>
      </c>
      <c r="G9" s="34">
        <v>6</v>
      </c>
    </row>
    <row r="10" spans="1:7" s="35" customFormat="1" ht="13.5" customHeight="1">
      <c r="A10" s="36" t="s">
        <v>14</v>
      </c>
      <c r="B10" s="34">
        <v>6</v>
      </c>
      <c r="C10" s="36"/>
      <c r="D10" s="36"/>
      <c r="E10" s="34">
        <v>4</v>
      </c>
      <c r="F10" s="34">
        <v>6</v>
      </c>
      <c r="G10" s="34">
        <v>4</v>
      </c>
    </row>
    <row r="11" spans="1:7" s="35" customFormat="1" ht="13.5" customHeight="1">
      <c r="A11" s="36" t="s">
        <v>15</v>
      </c>
      <c r="B11" s="34">
        <v>6</v>
      </c>
      <c r="C11" s="36"/>
      <c r="D11" s="36"/>
      <c r="E11" s="34">
        <v>4</v>
      </c>
      <c r="F11" s="34">
        <v>6</v>
      </c>
      <c r="G11" s="34">
        <v>4</v>
      </c>
    </row>
    <row r="12" spans="1:7" s="35" customFormat="1" ht="13.5" customHeight="1">
      <c r="A12" s="36" t="s">
        <v>2</v>
      </c>
      <c r="B12" s="34">
        <v>4</v>
      </c>
      <c r="C12" s="34">
        <v>2</v>
      </c>
      <c r="D12" s="34">
        <v>2</v>
      </c>
      <c r="E12" s="34">
        <v>2</v>
      </c>
      <c r="F12" s="34">
        <v>6</v>
      </c>
      <c r="G12" s="34">
        <v>4</v>
      </c>
    </row>
    <row r="13" spans="1:7" s="35" customFormat="1" ht="13.5" customHeight="1">
      <c r="A13" s="36" t="s">
        <v>3</v>
      </c>
      <c r="B13" s="34">
        <v>3</v>
      </c>
      <c r="C13" s="34">
        <v>5</v>
      </c>
      <c r="D13" s="34">
        <v>2</v>
      </c>
      <c r="E13" s="36"/>
      <c r="F13" s="34">
        <v>5</v>
      </c>
      <c r="G13" s="34">
        <v>5</v>
      </c>
    </row>
    <row r="14" spans="1:7" s="35" customFormat="1" ht="13.5" customHeight="1">
      <c r="A14" s="36" t="s">
        <v>10</v>
      </c>
      <c r="B14" s="34">
        <v>5</v>
      </c>
      <c r="C14" s="36"/>
      <c r="D14" s="36"/>
      <c r="E14" s="34">
        <v>5</v>
      </c>
      <c r="F14" s="34">
        <v>5</v>
      </c>
      <c r="G14" s="34">
        <v>5</v>
      </c>
    </row>
    <row r="15" spans="1:7" s="35" customFormat="1" ht="13.5" customHeight="1">
      <c r="A15" s="36" t="s">
        <v>16</v>
      </c>
      <c r="B15" s="34">
        <v>5</v>
      </c>
      <c r="C15" s="36"/>
      <c r="D15" s="36"/>
      <c r="E15" s="34">
        <v>5</v>
      </c>
      <c r="F15" s="34">
        <v>5</v>
      </c>
      <c r="G15" s="34">
        <v>5</v>
      </c>
    </row>
    <row r="16" spans="1:7" s="35" customFormat="1" ht="13.5" customHeight="1">
      <c r="A16" s="36" t="s">
        <v>1</v>
      </c>
      <c r="B16" s="34">
        <v>4</v>
      </c>
      <c r="C16" s="34">
        <v>5</v>
      </c>
      <c r="D16" s="34">
        <v>1</v>
      </c>
      <c r="E16" s="36"/>
      <c r="F16" s="34">
        <v>5</v>
      </c>
      <c r="G16" s="34">
        <v>5</v>
      </c>
    </row>
    <row r="17" spans="1:7" s="35" customFormat="1" ht="13.5" customHeight="1">
      <c r="A17" s="36" t="s">
        <v>17</v>
      </c>
      <c r="B17" s="34">
        <v>6</v>
      </c>
      <c r="C17" s="34">
        <v>2</v>
      </c>
      <c r="D17" s="34">
        <v>2</v>
      </c>
      <c r="E17" s="36"/>
      <c r="F17" s="34">
        <v>8</v>
      </c>
      <c r="G17" s="34">
        <v>2</v>
      </c>
    </row>
    <row r="18" spans="1:7" s="35" customFormat="1" ht="13.5" customHeight="1">
      <c r="A18" s="36" t="s">
        <v>135</v>
      </c>
      <c r="B18" s="34">
        <v>5</v>
      </c>
      <c r="C18" s="36"/>
      <c r="D18" s="36"/>
      <c r="E18" s="34">
        <v>4</v>
      </c>
      <c r="F18" s="34">
        <v>5</v>
      </c>
      <c r="G18" s="34">
        <v>5</v>
      </c>
    </row>
    <row r="19" spans="1:7" s="35" customFormat="1" ht="13.5" customHeight="1">
      <c r="A19" s="36" t="s">
        <v>136</v>
      </c>
      <c r="B19" s="34">
        <v>3</v>
      </c>
      <c r="C19" s="34">
        <v>1</v>
      </c>
      <c r="D19" s="34">
        <v>1</v>
      </c>
      <c r="E19" s="34">
        <v>4</v>
      </c>
      <c r="F19" s="34">
        <v>4</v>
      </c>
      <c r="G19" s="34">
        <v>6</v>
      </c>
    </row>
    <row r="20" spans="1:7" s="35" customFormat="1" ht="13.5" customHeight="1">
      <c r="A20" s="36" t="s">
        <v>11</v>
      </c>
      <c r="B20" s="34">
        <v>5</v>
      </c>
      <c r="C20" s="36"/>
      <c r="D20" s="36"/>
      <c r="E20" s="34">
        <v>5</v>
      </c>
      <c r="F20" s="34">
        <v>5</v>
      </c>
      <c r="G20" s="34">
        <v>5</v>
      </c>
    </row>
    <row r="21" spans="1:7" s="35" customFormat="1" ht="13.5" customHeight="1">
      <c r="A21" s="36" t="s">
        <v>42</v>
      </c>
      <c r="B21" s="34">
        <v>6</v>
      </c>
      <c r="C21" s="36"/>
      <c r="D21" s="36"/>
      <c r="E21" s="34">
        <v>4</v>
      </c>
      <c r="F21" s="34">
        <v>6</v>
      </c>
      <c r="G21" s="34">
        <v>4</v>
      </c>
    </row>
    <row r="22" spans="1:7" s="35" customFormat="1" ht="13.5" customHeight="1">
      <c r="A22" s="36" t="s">
        <v>4</v>
      </c>
      <c r="B22" s="34">
        <v>4</v>
      </c>
      <c r="C22" s="36"/>
      <c r="D22" s="36"/>
      <c r="E22" s="34">
        <v>6</v>
      </c>
      <c r="F22" s="34">
        <v>4</v>
      </c>
      <c r="G22" s="34">
        <v>6</v>
      </c>
    </row>
    <row r="23" spans="1:7" s="35" customFormat="1" ht="13.5" customHeight="1">
      <c r="A23" s="36" t="s">
        <v>18</v>
      </c>
      <c r="B23" s="34">
        <v>7</v>
      </c>
      <c r="C23" s="34">
        <v>1</v>
      </c>
      <c r="D23" s="34">
        <v>2</v>
      </c>
      <c r="E23" s="36"/>
      <c r="F23" s="34">
        <v>9</v>
      </c>
      <c r="G23" s="34">
        <v>1</v>
      </c>
    </row>
    <row r="24" spans="1:7" s="35" customFormat="1" ht="13.5" customHeight="1">
      <c r="A24" s="36" t="s">
        <v>6</v>
      </c>
      <c r="B24" s="34">
        <v>2</v>
      </c>
      <c r="C24" s="36"/>
      <c r="D24" s="36"/>
      <c r="E24" s="34">
        <v>8</v>
      </c>
      <c r="F24" s="34">
        <v>2</v>
      </c>
      <c r="G24" s="34">
        <v>8</v>
      </c>
    </row>
    <row r="25" spans="1:7" s="35" customFormat="1" ht="13.5" customHeight="1">
      <c r="A25" s="36" t="s">
        <v>7</v>
      </c>
      <c r="B25" s="34">
        <v>3</v>
      </c>
      <c r="C25" s="34">
        <v>4</v>
      </c>
      <c r="D25" s="34">
        <v>3</v>
      </c>
      <c r="E25" s="36"/>
      <c r="F25" s="34">
        <v>6</v>
      </c>
      <c r="G25" s="34">
        <v>4</v>
      </c>
    </row>
    <row r="26" spans="1:7" s="35" customFormat="1" ht="13.5" customHeight="1">
      <c r="A26" s="36" t="s">
        <v>19</v>
      </c>
      <c r="B26" s="34">
        <v>7</v>
      </c>
      <c r="C26" s="34">
        <v>1</v>
      </c>
      <c r="D26" s="34">
        <v>1</v>
      </c>
      <c r="E26" s="34">
        <v>1</v>
      </c>
      <c r="F26" s="34">
        <v>8</v>
      </c>
      <c r="G26" s="34">
        <v>2</v>
      </c>
    </row>
    <row r="27" spans="1:7" s="35" customFormat="1" ht="13.5" customHeight="1">
      <c r="A27" s="36" t="s">
        <v>8</v>
      </c>
      <c r="B27" s="34">
        <v>4</v>
      </c>
      <c r="C27" s="36"/>
      <c r="D27" s="36"/>
      <c r="E27" s="34">
        <v>6</v>
      </c>
      <c r="F27" s="34">
        <v>4</v>
      </c>
      <c r="G27" s="34">
        <v>6</v>
      </c>
    </row>
    <row r="28" spans="1:7" s="35" customFormat="1" ht="13.5" customHeight="1">
      <c r="A28" s="36" t="s">
        <v>9</v>
      </c>
      <c r="B28" s="34">
        <v>3</v>
      </c>
      <c r="C28" s="36"/>
      <c r="D28" s="36"/>
      <c r="E28" s="34">
        <v>7</v>
      </c>
      <c r="F28" s="34">
        <v>3</v>
      </c>
      <c r="G28" s="34">
        <v>7</v>
      </c>
    </row>
    <row r="29" spans="1:7" s="35" customFormat="1" ht="13.5" customHeight="1">
      <c r="A29" s="36" t="s">
        <v>20</v>
      </c>
      <c r="B29" s="34">
        <v>7</v>
      </c>
      <c r="C29" s="36"/>
      <c r="D29" s="36"/>
      <c r="E29" s="34">
        <v>3</v>
      </c>
      <c r="F29" s="34">
        <v>7</v>
      </c>
      <c r="G29" s="34">
        <v>3</v>
      </c>
    </row>
    <row r="30" spans="1:7" s="35" customFormat="1" ht="13.5" customHeight="1">
      <c r="A30" s="36" t="s">
        <v>137</v>
      </c>
      <c r="B30" s="34">
        <v>7</v>
      </c>
      <c r="C30" s="36"/>
      <c r="D30" s="36"/>
      <c r="E30" s="34">
        <v>2</v>
      </c>
      <c r="F30" s="34">
        <v>7</v>
      </c>
      <c r="G30" s="34">
        <v>3</v>
      </c>
    </row>
    <row r="31" spans="1:7" s="35" customFormat="1" ht="13.5" customHeight="1">
      <c r="A31" s="36" t="s">
        <v>22</v>
      </c>
      <c r="B31" s="34">
        <v>10</v>
      </c>
      <c r="C31" s="36"/>
      <c r="D31" s="36"/>
      <c r="E31" s="36"/>
      <c r="F31" s="34">
        <v>10</v>
      </c>
      <c r="G31" s="34">
        <v>0</v>
      </c>
    </row>
    <row r="32" spans="1:7" s="35" customFormat="1" ht="13.5" customHeight="1" thickBot="1">
      <c r="A32" s="42" t="s">
        <v>23</v>
      </c>
      <c r="B32" s="41">
        <v>5</v>
      </c>
      <c r="C32" s="42"/>
      <c r="D32" s="42"/>
      <c r="E32" s="41">
        <v>4</v>
      </c>
      <c r="F32" s="41">
        <v>5</v>
      </c>
      <c r="G32" s="41">
        <v>5</v>
      </c>
    </row>
    <row r="34" ht="12.75">
      <c r="A34" s="166" t="s">
        <v>138</v>
      </c>
    </row>
    <row r="35" ht="12.75">
      <c r="A35" s="166" t="s">
        <v>486</v>
      </c>
    </row>
    <row r="57" spans="1:7" ht="12.75">
      <c r="A57" s="199">
        <f>TabB!A69+1</f>
        <v>59</v>
      </c>
      <c r="B57" s="199"/>
      <c r="C57" s="199"/>
      <c r="D57" s="199"/>
      <c r="E57" s="199"/>
      <c r="F57" s="199"/>
      <c r="G57" s="199"/>
    </row>
  </sheetData>
  <mergeCells count="3">
    <mergeCell ref="A1:G1"/>
    <mergeCell ref="B3:G3"/>
    <mergeCell ref="A57:G57"/>
  </mergeCells>
  <printOptions/>
  <pageMargins left="0.75" right="0.75" top="0.79" bottom="0.33" header="0.79" footer="0.33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3">
      <selection activeCell="A31" sqref="A31"/>
    </sheetView>
  </sheetViews>
  <sheetFormatPr defaultColWidth="9.00390625" defaultRowHeight="12.75"/>
  <cols>
    <col min="1" max="1" width="16.125" style="10" customWidth="1"/>
    <col min="2" max="2" width="12.625" style="0" customWidth="1"/>
    <col min="3" max="3" width="8.875" style="0" customWidth="1"/>
    <col min="4" max="4" width="10.75390625" style="0" customWidth="1"/>
    <col min="5" max="5" width="11.625" style="0" customWidth="1"/>
    <col min="6" max="6" width="11.25390625" style="0" customWidth="1"/>
    <col min="7" max="8" width="12.375" style="0" customWidth="1"/>
  </cols>
  <sheetData>
    <row r="1" spans="1:8" ht="15.75">
      <c r="A1" s="130"/>
      <c r="B1" s="14"/>
      <c r="C1" s="14"/>
      <c r="D1" s="14"/>
      <c r="E1" s="14"/>
      <c r="F1" s="14"/>
      <c r="G1" s="14"/>
      <c r="H1" s="14"/>
    </row>
    <row r="2" spans="1:8" ht="12.75">
      <c r="A2" s="14"/>
      <c r="B2" s="14"/>
      <c r="C2" s="14"/>
      <c r="D2" s="14"/>
      <c r="E2" s="14"/>
      <c r="F2" s="14"/>
      <c r="G2" s="14"/>
      <c r="H2" s="14"/>
    </row>
    <row r="3" spans="1:8" ht="16.5" thickBot="1">
      <c r="A3" s="167" t="s">
        <v>540</v>
      </c>
      <c r="B3" s="194" t="s">
        <v>59</v>
      </c>
      <c r="C3" s="194"/>
      <c r="D3" s="194"/>
      <c r="E3" s="194"/>
      <c r="F3" s="194"/>
      <c r="G3" s="194"/>
      <c r="H3" s="194"/>
    </row>
    <row r="4" spans="1:8" ht="12.75">
      <c r="A4" s="11"/>
      <c r="B4" s="13" t="s">
        <v>24</v>
      </c>
      <c r="C4" s="13" t="s">
        <v>578</v>
      </c>
      <c r="D4" s="13" t="s">
        <v>24</v>
      </c>
      <c r="E4" s="13" t="s">
        <v>26</v>
      </c>
      <c r="F4" s="13" t="s">
        <v>25</v>
      </c>
      <c r="G4" s="13" t="s">
        <v>27</v>
      </c>
      <c r="H4" s="13" t="s">
        <v>27</v>
      </c>
    </row>
    <row r="5" spans="1:8" ht="12.75">
      <c r="A5" s="11"/>
      <c r="B5" s="13" t="s">
        <v>28</v>
      </c>
      <c r="C5" s="216" t="s">
        <v>579</v>
      </c>
      <c r="D5" s="13" t="s">
        <v>30</v>
      </c>
      <c r="E5" s="13" t="s">
        <v>31</v>
      </c>
      <c r="F5" s="13" t="s">
        <v>29</v>
      </c>
      <c r="G5" s="13" t="s">
        <v>32</v>
      </c>
      <c r="H5" s="13" t="s">
        <v>576</v>
      </c>
    </row>
    <row r="6" spans="1:8" ht="12.75">
      <c r="A6" s="11"/>
      <c r="B6" s="13" t="s">
        <v>33</v>
      </c>
      <c r="C6" s="13" t="s">
        <v>29</v>
      </c>
      <c r="D6" s="13" t="s">
        <v>34</v>
      </c>
      <c r="E6" s="13" t="s">
        <v>35</v>
      </c>
      <c r="F6" s="13" t="s">
        <v>55</v>
      </c>
      <c r="G6" s="13" t="s">
        <v>54</v>
      </c>
      <c r="H6" s="13" t="s">
        <v>577</v>
      </c>
    </row>
    <row r="7" spans="2:8" ht="12.75">
      <c r="B7" s="13" t="s">
        <v>38</v>
      </c>
      <c r="C7" s="13" t="s">
        <v>52</v>
      </c>
      <c r="D7" s="13" t="s">
        <v>53</v>
      </c>
      <c r="E7" s="13" t="s">
        <v>39</v>
      </c>
      <c r="F7" s="13"/>
      <c r="G7" s="13"/>
      <c r="H7" s="13" t="s">
        <v>36</v>
      </c>
    </row>
    <row r="8" spans="1:8" ht="13.5" thickBot="1">
      <c r="A8" s="17" t="s">
        <v>37</v>
      </c>
      <c r="B8" s="18" t="s">
        <v>57</v>
      </c>
      <c r="C8" s="18"/>
      <c r="D8" s="18"/>
      <c r="E8" s="18"/>
      <c r="F8" s="18"/>
      <c r="G8" s="18"/>
      <c r="H8" s="18"/>
    </row>
    <row r="9" spans="1:8" ht="12.75">
      <c r="A9" s="12" t="s">
        <v>0</v>
      </c>
      <c r="B9" s="1">
        <v>39.9</v>
      </c>
      <c r="C9" s="1">
        <v>1992</v>
      </c>
      <c r="D9" s="1">
        <v>43</v>
      </c>
      <c r="E9" s="1">
        <v>6.3</v>
      </c>
      <c r="F9" s="1">
        <v>1989</v>
      </c>
      <c r="G9" s="1">
        <v>0.96</v>
      </c>
      <c r="H9" s="1">
        <v>0.88</v>
      </c>
    </row>
    <row r="10" spans="1:8" ht="12.75">
      <c r="A10" s="12" t="s">
        <v>13</v>
      </c>
      <c r="B10" s="1">
        <v>65.1</v>
      </c>
      <c r="C10" s="1">
        <v>1993</v>
      </c>
      <c r="D10" s="1">
        <v>29.7</v>
      </c>
      <c r="E10" s="1">
        <v>5.4</v>
      </c>
      <c r="F10" s="1">
        <v>1989</v>
      </c>
      <c r="G10" s="1">
        <v>0.53</v>
      </c>
      <c r="H10" s="1">
        <v>0.53</v>
      </c>
    </row>
    <row r="11" spans="1:8" ht="12.75">
      <c r="A11" s="12" t="s">
        <v>14</v>
      </c>
      <c r="B11" s="1">
        <v>63.1</v>
      </c>
      <c r="C11" s="1">
        <v>1995</v>
      </c>
      <c r="D11" s="1">
        <v>17.8</v>
      </c>
      <c r="E11" s="1">
        <v>5.4</v>
      </c>
      <c r="F11" s="1">
        <v>1989</v>
      </c>
      <c r="G11" s="1">
        <v>0.5</v>
      </c>
      <c r="H11" s="1">
        <v>0.5</v>
      </c>
    </row>
    <row r="12" spans="1:8" ht="12.75">
      <c r="A12" s="12" t="s">
        <v>15</v>
      </c>
      <c r="B12" s="1">
        <v>36.9</v>
      </c>
      <c r="C12" s="1">
        <v>1995</v>
      </c>
      <c r="D12" s="1">
        <v>24</v>
      </c>
      <c r="E12" s="1">
        <v>7</v>
      </c>
      <c r="F12" s="1">
        <v>1989</v>
      </c>
      <c r="G12" s="1">
        <v>0.72</v>
      </c>
      <c r="H12" s="1">
        <v>0.7</v>
      </c>
    </row>
    <row r="13" spans="1:8" ht="12.75">
      <c r="A13" s="12" t="s">
        <v>2</v>
      </c>
      <c r="B13" s="1">
        <v>36.8</v>
      </c>
      <c r="C13" s="1">
        <v>1997</v>
      </c>
      <c r="D13" s="1">
        <v>4</v>
      </c>
      <c r="E13" s="1">
        <v>4</v>
      </c>
      <c r="F13" s="1">
        <v>1989</v>
      </c>
      <c r="G13" s="1">
        <v>0.82</v>
      </c>
      <c r="H13" s="1">
        <v>0.75</v>
      </c>
    </row>
    <row r="14" spans="1:8" ht="12.75">
      <c r="A14" s="12" t="s">
        <v>3</v>
      </c>
      <c r="B14" s="1">
        <v>15.4</v>
      </c>
      <c r="C14" s="1">
        <v>1992</v>
      </c>
      <c r="D14" s="1">
        <v>12.8</v>
      </c>
      <c r="E14" s="1">
        <v>2</v>
      </c>
      <c r="F14" s="1">
        <v>1989</v>
      </c>
      <c r="G14" s="1">
        <v>0.97</v>
      </c>
      <c r="H14" s="1">
        <v>0.99</v>
      </c>
    </row>
    <row r="15" spans="1:8" ht="12.75">
      <c r="A15" s="12" t="s">
        <v>10</v>
      </c>
      <c r="B15" s="1">
        <v>36.4</v>
      </c>
      <c r="C15" s="1">
        <v>1994</v>
      </c>
      <c r="D15" s="1">
        <v>25.7</v>
      </c>
      <c r="E15" s="1">
        <v>4.3</v>
      </c>
      <c r="F15" s="1">
        <v>1989</v>
      </c>
      <c r="G15" s="1">
        <v>0.89</v>
      </c>
      <c r="H15" s="1">
        <v>0.89</v>
      </c>
    </row>
    <row r="16" spans="1:8" ht="12.75">
      <c r="A16" s="12" t="s">
        <v>16</v>
      </c>
      <c r="B16" s="1">
        <v>74.6</v>
      </c>
      <c r="C16" s="1">
        <v>1994</v>
      </c>
      <c r="D16" s="1">
        <v>30.6</v>
      </c>
      <c r="E16" s="1">
        <v>6.7</v>
      </c>
      <c r="F16" s="1">
        <v>1989</v>
      </c>
      <c r="G16" s="1">
        <v>0.48</v>
      </c>
      <c r="H16" s="1">
        <v>0.48</v>
      </c>
    </row>
    <row r="17" spans="1:8" ht="12.75">
      <c r="A17" s="12" t="s">
        <v>1</v>
      </c>
      <c r="B17" s="1">
        <v>37.7</v>
      </c>
      <c r="C17" s="1">
        <v>1993</v>
      </c>
      <c r="D17" s="1">
        <v>30.8</v>
      </c>
      <c r="E17" s="1">
        <v>3.1</v>
      </c>
      <c r="F17" s="1">
        <v>1989</v>
      </c>
      <c r="G17" s="1">
        <v>0.82</v>
      </c>
      <c r="H17" s="1">
        <v>0.75</v>
      </c>
    </row>
    <row r="18" spans="1:8" ht="12.75">
      <c r="A18" s="12" t="s">
        <v>17</v>
      </c>
      <c r="B18" s="1">
        <v>40</v>
      </c>
      <c r="C18" s="1">
        <v>1998</v>
      </c>
      <c r="D18" s="1">
        <v>0</v>
      </c>
      <c r="E18" s="1" t="s">
        <v>58</v>
      </c>
      <c r="F18" s="1">
        <v>1989</v>
      </c>
      <c r="G18" s="1">
        <v>0.69</v>
      </c>
      <c r="H18" s="1">
        <v>0.69</v>
      </c>
    </row>
    <row r="19" spans="1:8" ht="12.75">
      <c r="A19" s="12" t="s">
        <v>40</v>
      </c>
      <c r="B19" s="1">
        <v>50.4</v>
      </c>
      <c r="C19" s="1">
        <v>1995</v>
      </c>
      <c r="D19" s="1">
        <v>20.1</v>
      </c>
      <c r="E19" s="1">
        <v>4.6</v>
      </c>
      <c r="F19" s="1">
        <v>1989</v>
      </c>
      <c r="G19" s="1">
        <v>0.66</v>
      </c>
      <c r="H19" s="1">
        <v>0.66</v>
      </c>
    </row>
    <row r="20" spans="1:8" ht="12.75">
      <c r="A20" s="12" t="s">
        <v>41</v>
      </c>
      <c r="B20" s="1">
        <v>52.8</v>
      </c>
      <c r="C20" s="1">
        <v>1993</v>
      </c>
      <c r="D20" s="1">
        <v>17</v>
      </c>
      <c r="E20" s="1">
        <v>3</v>
      </c>
      <c r="F20" s="1">
        <v>1989</v>
      </c>
      <c r="G20" s="1">
        <v>0.64</v>
      </c>
      <c r="H20" s="1">
        <v>0.64</v>
      </c>
    </row>
    <row r="21" spans="1:8" ht="12.75">
      <c r="A21" s="12" t="s">
        <v>11</v>
      </c>
      <c r="B21" s="1">
        <v>52.8</v>
      </c>
      <c r="C21" s="1">
        <v>1993</v>
      </c>
      <c r="D21" s="1">
        <v>17</v>
      </c>
      <c r="E21" s="1">
        <v>3</v>
      </c>
      <c r="F21" s="181">
        <v>1990</v>
      </c>
      <c r="G21" s="1">
        <v>0.64</v>
      </c>
      <c r="H21" s="1">
        <v>0.64</v>
      </c>
    </row>
    <row r="22" spans="1:8" ht="12.75">
      <c r="A22" s="12" t="s">
        <v>42</v>
      </c>
      <c r="B22" s="1">
        <v>46.6</v>
      </c>
      <c r="C22" s="1">
        <v>1995</v>
      </c>
      <c r="D22" s="1">
        <v>7.4</v>
      </c>
      <c r="E22" s="1">
        <v>2.5</v>
      </c>
      <c r="F22" s="1">
        <v>1989</v>
      </c>
      <c r="G22" s="1">
        <v>0.57</v>
      </c>
      <c r="H22" s="1">
        <v>0.54</v>
      </c>
    </row>
    <row r="23" spans="1:8" ht="12.75">
      <c r="A23" s="12" t="s">
        <v>4</v>
      </c>
      <c r="B23" s="1">
        <v>18.1</v>
      </c>
      <c r="C23" s="1">
        <v>1993</v>
      </c>
      <c r="D23" s="1">
        <v>16.3</v>
      </c>
      <c r="E23" s="1">
        <v>3</v>
      </c>
      <c r="F23" s="1">
        <v>1989</v>
      </c>
      <c r="G23" s="1">
        <v>0.95</v>
      </c>
      <c r="H23" s="1">
        <v>0.87</v>
      </c>
    </row>
    <row r="24" spans="1:8" ht="12.75">
      <c r="A24" s="12" t="s">
        <v>18</v>
      </c>
      <c r="B24" s="1">
        <v>66.3</v>
      </c>
      <c r="C24" s="1">
        <v>1998</v>
      </c>
      <c r="D24" s="1">
        <v>0</v>
      </c>
      <c r="E24" s="1" t="s">
        <v>58</v>
      </c>
      <c r="F24" s="1">
        <v>1989</v>
      </c>
      <c r="G24" s="1">
        <v>0.42</v>
      </c>
      <c r="H24" s="1">
        <v>0.42</v>
      </c>
    </row>
    <row r="25" spans="1:8" ht="12.75">
      <c r="A25" s="12" t="s">
        <v>6</v>
      </c>
      <c r="B25" s="1">
        <v>13.6</v>
      </c>
      <c r="C25" s="1">
        <v>1991</v>
      </c>
      <c r="D25" s="1">
        <v>42.6</v>
      </c>
      <c r="E25" s="1">
        <v>5.2</v>
      </c>
      <c r="F25" s="15">
        <v>1998</v>
      </c>
      <c r="G25" s="1">
        <v>1.23</v>
      </c>
      <c r="H25" s="1">
        <v>1.1</v>
      </c>
    </row>
    <row r="26" spans="1:8" ht="12.75">
      <c r="A26" s="12" t="s">
        <v>7</v>
      </c>
      <c r="B26" s="1">
        <v>26.7</v>
      </c>
      <c r="C26" s="1">
        <v>1992</v>
      </c>
      <c r="D26" s="1">
        <v>3.4</v>
      </c>
      <c r="E26" s="1">
        <v>0.7</v>
      </c>
      <c r="F26" s="1">
        <v>1989</v>
      </c>
      <c r="G26" s="1">
        <v>0.82</v>
      </c>
      <c r="H26" s="1">
        <v>0.87</v>
      </c>
    </row>
    <row r="27" spans="1:8" ht="12.75">
      <c r="A27" s="12" t="s">
        <v>19</v>
      </c>
      <c r="B27" s="1">
        <v>45.1</v>
      </c>
      <c r="C27" s="1">
        <v>1998</v>
      </c>
      <c r="D27" s="1">
        <v>0</v>
      </c>
      <c r="E27" s="1" t="s">
        <v>58</v>
      </c>
      <c r="F27" s="1">
        <v>1989</v>
      </c>
      <c r="G27" s="1">
        <v>0.61</v>
      </c>
      <c r="H27" s="1">
        <v>0.61</v>
      </c>
    </row>
    <row r="28" spans="1:8" ht="12.75">
      <c r="A28" s="12" t="s">
        <v>8</v>
      </c>
      <c r="B28" s="1">
        <v>24.7</v>
      </c>
      <c r="C28" s="1">
        <v>1993</v>
      </c>
      <c r="D28" s="1">
        <v>32.9</v>
      </c>
      <c r="E28" s="1">
        <v>5.7</v>
      </c>
      <c r="F28" s="15">
        <v>1998</v>
      </c>
      <c r="G28" s="1">
        <v>1</v>
      </c>
      <c r="H28" s="1">
        <v>0.96</v>
      </c>
    </row>
    <row r="29" spans="1:8" ht="12.75">
      <c r="A29" s="12" t="s">
        <v>9</v>
      </c>
      <c r="B29" s="1">
        <v>20.4</v>
      </c>
      <c r="C29" s="1">
        <v>1992</v>
      </c>
      <c r="D29" s="1">
        <v>25.4</v>
      </c>
      <c r="E29" s="1">
        <v>3.8</v>
      </c>
      <c r="F29" s="1">
        <v>1989</v>
      </c>
      <c r="G29" s="1">
        <v>1</v>
      </c>
      <c r="H29" s="1">
        <v>0.93</v>
      </c>
    </row>
    <row r="30" spans="1:8" ht="12.75">
      <c r="A30" s="12" t="s">
        <v>20</v>
      </c>
      <c r="B30" s="1">
        <v>74</v>
      </c>
      <c r="C30" s="1">
        <v>1996</v>
      </c>
      <c r="D30" s="1">
        <v>7.1</v>
      </c>
      <c r="E30" s="1">
        <v>3.7</v>
      </c>
      <c r="F30" s="1">
        <v>1989</v>
      </c>
      <c r="G30" s="1">
        <v>0.45</v>
      </c>
      <c r="H30" s="1">
        <v>0.45</v>
      </c>
    </row>
    <row r="31" spans="1:8" ht="12.75">
      <c r="A31" s="12" t="s">
        <v>43</v>
      </c>
      <c r="B31" s="1">
        <v>59.5</v>
      </c>
      <c r="C31" s="1">
        <v>1997</v>
      </c>
      <c r="D31" s="1">
        <v>4.5</v>
      </c>
      <c r="E31" s="1">
        <v>4.5</v>
      </c>
      <c r="F31" s="1">
        <v>1989</v>
      </c>
      <c r="G31" s="1">
        <v>0.45</v>
      </c>
      <c r="H31" s="1">
        <v>0.45</v>
      </c>
    </row>
    <row r="32" spans="1:8" ht="12.75">
      <c r="A32" s="12" t="s">
        <v>22</v>
      </c>
      <c r="B32" s="1">
        <v>63.8</v>
      </c>
      <c r="C32" s="1">
        <v>1997</v>
      </c>
      <c r="D32" s="1">
        <v>0.8</v>
      </c>
      <c r="E32" s="1">
        <v>0.8</v>
      </c>
      <c r="F32" s="1">
        <v>1989</v>
      </c>
      <c r="G32" s="1">
        <v>0.42</v>
      </c>
      <c r="H32" s="1">
        <v>0.42</v>
      </c>
    </row>
    <row r="33" spans="1:8" ht="13.5" thickBot="1">
      <c r="A33" s="19" t="s">
        <v>23</v>
      </c>
      <c r="B33" s="20">
        <v>14.4</v>
      </c>
      <c r="C33" s="20">
        <v>1995</v>
      </c>
      <c r="D33" s="20">
        <v>7</v>
      </c>
      <c r="E33" s="20">
        <v>2.3</v>
      </c>
      <c r="F33" s="180">
        <v>1990</v>
      </c>
      <c r="G33" s="20">
        <v>0.88</v>
      </c>
      <c r="H33" s="20">
        <v>0.88</v>
      </c>
    </row>
    <row r="34" spans="1:8" ht="12.75">
      <c r="A34" s="12"/>
      <c r="B34" s="1"/>
      <c r="C34" s="1"/>
      <c r="D34" s="1"/>
      <c r="E34" s="1"/>
      <c r="F34" s="15"/>
      <c r="G34" s="1"/>
      <c r="H34" s="1"/>
    </row>
    <row r="35" spans="1:8" ht="12.75">
      <c r="A35" s="79" t="s">
        <v>331</v>
      </c>
      <c r="B35" s="1"/>
      <c r="C35" s="1"/>
      <c r="D35" s="1"/>
      <c r="E35" s="1"/>
      <c r="F35" s="1"/>
      <c r="G35" s="1"/>
      <c r="H35" s="1"/>
    </row>
    <row r="36" spans="1:8" ht="12.75">
      <c r="A36" s="12" t="s">
        <v>44</v>
      </c>
      <c r="B36" s="1">
        <v>41.8</v>
      </c>
      <c r="C36" s="1">
        <v>1993</v>
      </c>
      <c r="D36" s="1">
        <v>17</v>
      </c>
      <c r="E36" s="1">
        <v>4</v>
      </c>
      <c r="F36" s="1">
        <v>1989</v>
      </c>
      <c r="G36" s="1">
        <v>0.7</v>
      </c>
      <c r="H36" s="1">
        <v>0.7</v>
      </c>
    </row>
    <row r="37" spans="1:8" ht="12.75">
      <c r="A37" s="12" t="s">
        <v>45</v>
      </c>
      <c r="B37" s="1">
        <v>28</v>
      </c>
      <c r="C37" s="1">
        <v>1992</v>
      </c>
      <c r="D37" s="1">
        <v>21.9</v>
      </c>
      <c r="E37" s="1">
        <v>3.6</v>
      </c>
      <c r="F37" s="1">
        <v>1989</v>
      </c>
      <c r="G37" s="1">
        <v>0.9</v>
      </c>
      <c r="H37" s="1">
        <v>0.9</v>
      </c>
    </row>
    <row r="38" spans="1:8" ht="12.75">
      <c r="A38" s="12" t="s">
        <v>272</v>
      </c>
      <c r="B38" s="1">
        <v>21.6</v>
      </c>
      <c r="C38" s="1">
        <v>1993</v>
      </c>
      <c r="D38" s="1">
        <v>26.8</v>
      </c>
      <c r="E38" s="1">
        <v>3.8</v>
      </c>
      <c r="F38" s="1">
        <v>1989</v>
      </c>
      <c r="G38" s="1">
        <v>0.9</v>
      </c>
      <c r="H38" s="1">
        <v>1</v>
      </c>
    </row>
    <row r="39" spans="1:8" ht="12.75">
      <c r="A39" s="12" t="s">
        <v>273</v>
      </c>
      <c r="B39" s="1">
        <v>37.5</v>
      </c>
      <c r="C39" s="1">
        <v>1992</v>
      </c>
      <c r="D39" s="1">
        <v>14.5</v>
      </c>
      <c r="E39" s="1">
        <v>3.4</v>
      </c>
      <c r="F39" s="1">
        <v>1989</v>
      </c>
      <c r="G39" s="1">
        <v>0.7</v>
      </c>
      <c r="H39" s="1">
        <v>0.8</v>
      </c>
    </row>
    <row r="40" spans="1:8" ht="12.75">
      <c r="A40" s="12" t="s">
        <v>48</v>
      </c>
      <c r="B40" s="1">
        <v>43.3</v>
      </c>
      <c r="C40" s="1">
        <v>1994</v>
      </c>
      <c r="D40" s="1">
        <v>20.8</v>
      </c>
      <c r="E40" s="1">
        <v>3.9</v>
      </c>
      <c r="F40" s="1">
        <v>1989</v>
      </c>
      <c r="G40" s="1">
        <v>0.7</v>
      </c>
      <c r="H40" s="1">
        <v>0.7</v>
      </c>
    </row>
    <row r="41" spans="1:8" ht="13.5" thickBot="1">
      <c r="A41" s="19" t="s">
        <v>152</v>
      </c>
      <c r="B41" s="20">
        <v>54.4</v>
      </c>
      <c r="C41" s="20">
        <v>1995</v>
      </c>
      <c r="D41" s="20">
        <v>11.8</v>
      </c>
      <c r="E41" s="20">
        <v>4.5</v>
      </c>
      <c r="F41" s="20">
        <v>1989</v>
      </c>
      <c r="G41" s="20">
        <v>0.6</v>
      </c>
      <c r="H41" s="20">
        <v>0.6</v>
      </c>
    </row>
    <row r="42" ht="12.75">
      <c r="G42" t="s">
        <v>49</v>
      </c>
    </row>
    <row r="44" s="10" customFormat="1" ht="11.25">
      <c r="A44" s="75" t="s">
        <v>345</v>
      </c>
    </row>
    <row r="45" s="10" customFormat="1" ht="11.25">
      <c r="A45" s="10" t="s">
        <v>51</v>
      </c>
    </row>
    <row r="46" s="10" customFormat="1" ht="11.25">
      <c r="A46" s="75" t="s">
        <v>346</v>
      </c>
    </row>
    <row r="47" s="10" customFormat="1" ht="11.25">
      <c r="A47" s="75" t="s">
        <v>334</v>
      </c>
    </row>
    <row r="48" s="10" customFormat="1" ht="11.25">
      <c r="A48" s="10" t="s">
        <v>343</v>
      </c>
    </row>
    <row r="49" s="10" customFormat="1" ht="11.25">
      <c r="A49" s="10" t="s">
        <v>344</v>
      </c>
    </row>
    <row r="50" s="10" customFormat="1" ht="11.25">
      <c r="A50" s="10" t="s">
        <v>528</v>
      </c>
    </row>
    <row r="51" s="10" customFormat="1" ht="11.25">
      <c r="A51" s="10" t="s">
        <v>332</v>
      </c>
    </row>
    <row r="52" s="10" customFormat="1" ht="11.25">
      <c r="A52" s="10" t="s">
        <v>56</v>
      </c>
    </row>
    <row r="53" s="10" customFormat="1" ht="11.25">
      <c r="A53" s="10" t="s">
        <v>215</v>
      </c>
    </row>
    <row r="54" ht="12.75">
      <c r="A54" s="10" t="s">
        <v>565</v>
      </c>
    </row>
    <row r="58" spans="1:8" ht="12.75">
      <c r="A58" s="200">
        <f>TabC!A57+1</f>
        <v>60</v>
      </c>
      <c r="B58" s="200"/>
      <c r="C58" s="200"/>
      <c r="D58" s="200"/>
      <c r="E58" s="200"/>
      <c r="F58" s="200"/>
      <c r="G58" s="200"/>
      <c r="H58" s="200"/>
    </row>
  </sheetData>
  <mergeCells count="2">
    <mergeCell ref="B3:H3"/>
    <mergeCell ref="A58:H58"/>
  </mergeCells>
  <printOptions/>
  <pageMargins left="0.47" right="0.14" top="1" bottom="0.33" header="0.4921259845" footer="0.3"/>
  <pageSetup horizontalDpi="96" verticalDpi="96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workbookViewId="0" topLeftCell="A25">
      <selection activeCell="F55" sqref="F55"/>
    </sheetView>
  </sheetViews>
  <sheetFormatPr defaultColWidth="9.00390625" defaultRowHeight="12.75"/>
  <cols>
    <col min="1" max="1" width="13.625" style="0" customWidth="1"/>
    <col min="2" max="2" width="12.25390625" style="0" customWidth="1"/>
    <col min="3" max="3" width="11.875" style="0" customWidth="1"/>
    <col min="4" max="4" width="12.00390625" style="0" customWidth="1"/>
    <col min="5" max="5" width="11.00390625" style="0" customWidth="1"/>
    <col min="6" max="6" width="11.375" style="0" customWidth="1"/>
    <col min="7" max="7" width="11.75390625" style="0" customWidth="1"/>
    <col min="8" max="8" width="7.75390625" style="0" customWidth="1"/>
    <col min="9" max="9" width="9.125" style="0" customWidth="1"/>
    <col min="10" max="10" width="12.75390625" style="0" customWidth="1"/>
  </cols>
  <sheetData>
    <row r="2" spans="1:9" ht="15.75">
      <c r="A2" s="184" t="s">
        <v>541</v>
      </c>
      <c r="B2" s="196" t="s">
        <v>211</v>
      </c>
      <c r="C2" s="196"/>
      <c r="D2" s="196"/>
      <c r="E2" s="196"/>
      <c r="F2" s="196"/>
      <c r="G2" s="196"/>
      <c r="H2" s="196"/>
      <c r="I2" s="196"/>
    </row>
    <row r="3" spans="1:9" ht="13.5" thickBot="1">
      <c r="A3" s="8"/>
      <c r="B3" s="8"/>
      <c r="C3" s="8"/>
      <c r="D3" s="8"/>
      <c r="E3" s="8"/>
      <c r="F3" s="8"/>
      <c r="G3" s="8"/>
      <c r="H3" s="8"/>
      <c r="I3" s="8"/>
    </row>
    <row r="4" spans="1:9" ht="12.75">
      <c r="A4" s="32"/>
      <c r="B4" s="52" t="s">
        <v>161</v>
      </c>
      <c r="C4" s="52" t="s">
        <v>162</v>
      </c>
      <c r="D4" s="52" t="s">
        <v>216</v>
      </c>
      <c r="E4" s="52" t="s">
        <v>163</v>
      </c>
      <c r="F4" s="52" t="s">
        <v>25</v>
      </c>
      <c r="G4" s="52" t="s">
        <v>25</v>
      </c>
      <c r="H4" s="52" t="s">
        <v>164</v>
      </c>
      <c r="I4" s="52" t="s">
        <v>201</v>
      </c>
    </row>
    <row r="5" spans="1:9" ht="12.75">
      <c r="A5" s="32"/>
      <c r="B5" s="52" t="s">
        <v>165</v>
      </c>
      <c r="C5" s="52" t="s">
        <v>166</v>
      </c>
      <c r="D5" s="52" t="s">
        <v>167</v>
      </c>
      <c r="E5" s="52" t="s">
        <v>168</v>
      </c>
      <c r="F5" s="52" t="s">
        <v>169</v>
      </c>
      <c r="G5" s="52" t="s">
        <v>170</v>
      </c>
      <c r="H5" s="52" t="s">
        <v>167</v>
      </c>
      <c r="I5" s="52" t="s">
        <v>200</v>
      </c>
    </row>
    <row r="6" spans="1:9" ht="13.5" thickBot="1">
      <c r="A6" s="30" t="s">
        <v>37</v>
      </c>
      <c r="B6" s="18" t="s">
        <v>171</v>
      </c>
      <c r="C6" s="18" t="s">
        <v>214</v>
      </c>
      <c r="D6" s="18" t="s">
        <v>213</v>
      </c>
      <c r="E6" s="18" t="s">
        <v>172</v>
      </c>
      <c r="F6" s="18" t="s">
        <v>173</v>
      </c>
      <c r="G6" s="18" t="s">
        <v>174</v>
      </c>
      <c r="H6" s="18" t="s">
        <v>213</v>
      </c>
      <c r="I6" s="18" t="s">
        <v>175</v>
      </c>
    </row>
    <row r="7" spans="1:9" ht="12.75">
      <c r="A7" s="78" t="s">
        <v>0</v>
      </c>
      <c r="B7" s="49" t="s">
        <v>176</v>
      </c>
      <c r="C7" s="50">
        <v>293</v>
      </c>
      <c r="D7" s="50" t="s">
        <v>177</v>
      </c>
      <c r="E7" s="50">
        <v>237</v>
      </c>
      <c r="F7" s="50">
        <v>1992</v>
      </c>
      <c r="G7" s="50">
        <v>1993</v>
      </c>
      <c r="H7" s="50" t="s">
        <v>177</v>
      </c>
      <c r="I7" s="51">
        <v>8.7</v>
      </c>
    </row>
    <row r="8" spans="1:9" ht="12.75">
      <c r="A8" s="78" t="s">
        <v>13</v>
      </c>
      <c r="B8" s="49" t="s">
        <v>178</v>
      </c>
      <c r="C8" s="50">
        <v>1885</v>
      </c>
      <c r="D8" s="50" t="s">
        <v>202</v>
      </c>
      <c r="E8" s="50">
        <v>10896</v>
      </c>
      <c r="F8" s="50">
        <v>1993</v>
      </c>
      <c r="G8" s="50">
        <v>1995</v>
      </c>
      <c r="H8" s="50" t="s">
        <v>177</v>
      </c>
      <c r="I8" s="51">
        <v>-1.2</v>
      </c>
    </row>
    <row r="9" spans="1:9" ht="12.75">
      <c r="A9" s="78" t="s">
        <v>14</v>
      </c>
      <c r="B9" s="49" t="s">
        <v>179</v>
      </c>
      <c r="C9" s="50">
        <v>1651</v>
      </c>
      <c r="D9" s="50" t="s">
        <v>202</v>
      </c>
      <c r="E9" s="50">
        <v>1787</v>
      </c>
      <c r="F9" s="50">
        <v>1994</v>
      </c>
      <c r="G9" s="50">
        <v>1996</v>
      </c>
      <c r="H9" s="50" t="s">
        <v>177</v>
      </c>
      <c r="I9" s="51">
        <v>-7.6</v>
      </c>
    </row>
    <row r="10" spans="1:9" ht="12.75">
      <c r="A10" s="78" t="s">
        <v>15</v>
      </c>
      <c r="B10" s="49" t="s">
        <v>203</v>
      </c>
      <c r="C10" s="50">
        <v>2180</v>
      </c>
      <c r="D10" s="50" t="s">
        <v>202</v>
      </c>
      <c r="E10" s="50">
        <v>1997</v>
      </c>
      <c r="F10" s="50">
        <v>1993</v>
      </c>
      <c r="G10" s="50">
        <v>1996</v>
      </c>
      <c r="H10" s="50" t="s">
        <v>177</v>
      </c>
      <c r="I10" s="51">
        <v>181.7</v>
      </c>
    </row>
    <row r="11" spans="1:9" ht="12.75">
      <c r="A11" s="78" t="s">
        <v>2</v>
      </c>
      <c r="B11" s="49" t="s">
        <v>204</v>
      </c>
      <c r="C11" s="50">
        <v>245</v>
      </c>
      <c r="D11" s="50" t="s">
        <v>177</v>
      </c>
      <c r="E11" s="50">
        <v>579</v>
      </c>
      <c r="F11" s="50">
        <v>1997</v>
      </c>
      <c r="G11" s="50">
        <v>1998</v>
      </c>
      <c r="H11" s="50" t="s">
        <v>180</v>
      </c>
      <c r="I11" s="51">
        <v>1</v>
      </c>
    </row>
    <row r="12" spans="1:9" ht="12.75">
      <c r="A12" s="78" t="s">
        <v>1</v>
      </c>
      <c r="B12" s="49" t="s">
        <v>181</v>
      </c>
      <c r="C12" s="50">
        <v>1903</v>
      </c>
      <c r="D12" s="50" t="s">
        <v>180</v>
      </c>
      <c r="E12" s="50">
        <v>2585</v>
      </c>
      <c r="F12" s="50">
        <v>1989</v>
      </c>
      <c r="G12" s="50">
        <v>1994</v>
      </c>
      <c r="H12" s="50" t="s">
        <v>177</v>
      </c>
      <c r="I12" s="51">
        <v>5.3</v>
      </c>
    </row>
    <row r="13" spans="1:9" ht="12.75">
      <c r="A13" s="78" t="s">
        <v>3</v>
      </c>
      <c r="B13" s="49" t="s">
        <v>182</v>
      </c>
      <c r="C13" s="50">
        <v>46</v>
      </c>
      <c r="D13" s="50" t="s">
        <v>180</v>
      </c>
      <c r="E13" s="50">
        <v>52</v>
      </c>
      <c r="F13" s="50">
        <v>1991</v>
      </c>
      <c r="G13" s="50">
        <v>1992</v>
      </c>
      <c r="H13" s="50" t="s">
        <v>177</v>
      </c>
      <c r="I13" s="51">
        <v>6.8</v>
      </c>
    </row>
    <row r="14" spans="1:9" ht="12.75">
      <c r="A14" s="78" t="s">
        <v>10</v>
      </c>
      <c r="B14" s="49" t="s">
        <v>183</v>
      </c>
      <c r="C14" s="50">
        <v>1086</v>
      </c>
      <c r="D14" s="50" t="s">
        <v>205</v>
      </c>
      <c r="E14" s="50">
        <v>947</v>
      </c>
      <c r="F14" s="50">
        <v>1992</v>
      </c>
      <c r="G14" s="50">
        <v>1993</v>
      </c>
      <c r="H14" s="50" t="s">
        <v>180</v>
      </c>
      <c r="I14" s="51">
        <v>4.5</v>
      </c>
    </row>
    <row r="15" spans="1:9" ht="12.75">
      <c r="A15" s="78" t="s">
        <v>16</v>
      </c>
      <c r="B15" s="49" t="s">
        <v>184</v>
      </c>
      <c r="C15" s="50">
        <v>56476</v>
      </c>
      <c r="D15" s="50" t="s">
        <v>202</v>
      </c>
      <c r="E15" s="50">
        <v>7486</v>
      </c>
      <c r="F15" s="50">
        <v>1993</v>
      </c>
      <c r="G15" s="50">
        <v>1996</v>
      </c>
      <c r="H15" s="50" t="s">
        <v>177</v>
      </c>
      <c r="I15" s="51">
        <v>10.6</v>
      </c>
    </row>
    <row r="16" spans="1:9" ht="12.75">
      <c r="A16" s="78" t="s">
        <v>4</v>
      </c>
      <c r="B16" s="49" t="s">
        <v>185</v>
      </c>
      <c r="C16" s="50">
        <v>26</v>
      </c>
      <c r="D16" s="50" t="s">
        <v>180</v>
      </c>
      <c r="E16" s="50">
        <v>35</v>
      </c>
      <c r="F16" s="50">
        <v>1990</v>
      </c>
      <c r="G16" s="50" t="s">
        <v>186</v>
      </c>
      <c r="H16" s="50" t="s">
        <v>177</v>
      </c>
      <c r="I16" s="51">
        <v>10.6</v>
      </c>
    </row>
    <row r="17" spans="1:9" ht="12.75">
      <c r="A17" s="78" t="s">
        <v>17</v>
      </c>
      <c r="B17" s="49" t="s">
        <v>187</v>
      </c>
      <c r="C17" s="50">
        <v>2315</v>
      </c>
      <c r="D17" s="50" t="s">
        <v>202</v>
      </c>
      <c r="E17" s="50">
        <v>2961</v>
      </c>
      <c r="F17" s="50">
        <v>1992</v>
      </c>
      <c r="G17" s="50">
        <v>1996</v>
      </c>
      <c r="H17" s="50" t="s">
        <v>177</v>
      </c>
      <c r="I17" s="51">
        <v>1.9</v>
      </c>
    </row>
    <row r="18" spans="1:9" ht="12.75">
      <c r="A18" s="78" t="s">
        <v>40</v>
      </c>
      <c r="B18" s="49" t="s">
        <v>188</v>
      </c>
      <c r="C18" s="50">
        <v>934</v>
      </c>
      <c r="D18" s="50" t="s">
        <v>202</v>
      </c>
      <c r="E18" s="50">
        <v>958</v>
      </c>
      <c r="F18" s="50">
        <v>1992</v>
      </c>
      <c r="G18" s="50">
        <v>1993</v>
      </c>
      <c r="H18" s="50" t="s">
        <v>177</v>
      </c>
      <c r="I18" s="51">
        <v>18.3</v>
      </c>
    </row>
    <row r="19" spans="1:9" ht="12.75">
      <c r="A19" s="78" t="s">
        <v>11</v>
      </c>
      <c r="B19" s="49" t="s">
        <v>189</v>
      </c>
      <c r="C19" s="50">
        <v>818</v>
      </c>
      <c r="D19" s="50" t="s">
        <v>206</v>
      </c>
      <c r="E19" s="50">
        <v>1162</v>
      </c>
      <c r="F19" s="50">
        <v>1992</v>
      </c>
      <c r="G19" s="50">
        <v>1993</v>
      </c>
      <c r="H19" s="50" t="s">
        <v>180</v>
      </c>
      <c r="I19" s="51">
        <v>2.8</v>
      </c>
    </row>
    <row r="20" spans="1:9" ht="12.75">
      <c r="A20" s="78" t="s">
        <v>41</v>
      </c>
      <c r="B20" s="49" t="s">
        <v>189</v>
      </c>
      <c r="C20" s="50">
        <v>709</v>
      </c>
      <c r="D20" s="50" t="s">
        <v>207</v>
      </c>
      <c r="E20" s="50">
        <v>1162</v>
      </c>
      <c r="F20" s="50">
        <v>1992</v>
      </c>
      <c r="G20" s="50">
        <v>1994</v>
      </c>
      <c r="H20" s="50" t="s">
        <v>180</v>
      </c>
      <c r="I20" s="51">
        <v>2.4</v>
      </c>
    </row>
    <row r="21" spans="1:9" ht="12.75">
      <c r="A21" s="78" t="s">
        <v>42</v>
      </c>
      <c r="B21" s="49" t="s">
        <v>187</v>
      </c>
      <c r="C21" s="50">
        <v>248</v>
      </c>
      <c r="D21" s="50" t="s">
        <v>180</v>
      </c>
      <c r="E21" s="50">
        <v>1780</v>
      </c>
      <c r="F21" s="50">
        <v>1992</v>
      </c>
      <c r="G21" s="50">
        <v>1995</v>
      </c>
      <c r="H21" s="50" t="s">
        <v>177</v>
      </c>
      <c r="I21" s="51">
        <v>-2.4</v>
      </c>
    </row>
    <row r="22" spans="1:9" ht="12.75">
      <c r="A22" s="78" t="s">
        <v>18</v>
      </c>
      <c r="B22" s="49" t="s">
        <v>190</v>
      </c>
      <c r="C22" s="50">
        <v>1090</v>
      </c>
      <c r="D22" s="50" t="s">
        <v>177</v>
      </c>
      <c r="E22" s="50">
        <v>2198</v>
      </c>
      <c r="F22" s="50">
        <v>1992</v>
      </c>
      <c r="G22" s="50">
        <v>1995</v>
      </c>
      <c r="H22" s="50" t="s">
        <v>177</v>
      </c>
      <c r="I22" s="51">
        <v>18.2</v>
      </c>
    </row>
    <row r="23" spans="1:9" ht="12.75">
      <c r="A23" s="78" t="s">
        <v>6</v>
      </c>
      <c r="B23" s="49" t="s">
        <v>191</v>
      </c>
      <c r="C23" s="50">
        <v>1096</v>
      </c>
      <c r="D23" s="50" t="s">
        <v>180</v>
      </c>
      <c r="E23" s="50">
        <v>640</v>
      </c>
      <c r="F23" s="50">
        <v>1989</v>
      </c>
      <c r="G23" s="50">
        <v>1992</v>
      </c>
      <c r="H23" s="50" t="s">
        <v>177</v>
      </c>
      <c r="I23" s="51">
        <v>8.5</v>
      </c>
    </row>
    <row r="24" spans="1:9" ht="12.75">
      <c r="A24" s="78" t="s">
        <v>7</v>
      </c>
      <c r="B24" s="49" t="s">
        <v>208</v>
      </c>
      <c r="C24" s="50">
        <v>314</v>
      </c>
      <c r="D24" s="50" t="s">
        <v>177</v>
      </c>
      <c r="E24" s="50">
        <v>295</v>
      </c>
      <c r="F24" s="50">
        <v>1993</v>
      </c>
      <c r="G24" s="50">
        <v>1995</v>
      </c>
      <c r="H24" s="50" t="s">
        <v>177</v>
      </c>
      <c r="I24" s="51">
        <v>40.6</v>
      </c>
    </row>
    <row r="25" spans="1:9" ht="12.75">
      <c r="A25" s="78" t="s">
        <v>19</v>
      </c>
      <c r="B25" s="49" t="s">
        <v>209</v>
      </c>
      <c r="C25" s="50">
        <v>218</v>
      </c>
      <c r="D25" s="50" t="s">
        <v>206</v>
      </c>
      <c r="E25" s="50">
        <v>2510</v>
      </c>
      <c r="F25" s="50">
        <v>1992</v>
      </c>
      <c r="G25" s="50">
        <v>1996</v>
      </c>
      <c r="H25" s="50" t="s">
        <v>177</v>
      </c>
      <c r="I25" s="51">
        <v>84.4</v>
      </c>
    </row>
    <row r="26" spans="1:9" ht="12.75">
      <c r="A26" s="78" t="s">
        <v>8</v>
      </c>
      <c r="B26" s="49" t="s">
        <v>182</v>
      </c>
      <c r="C26" s="50">
        <v>46</v>
      </c>
      <c r="D26" s="50" t="s">
        <v>180</v>
      </c>
      <c r="E26" s="50">
        <v>58</v>
      </c>
      <c r="F26" s="50">
        <v>1991</v>
      </c>
      <c r="G26" s="50">
        <v>1990</v>
      </c>
      <c r="H26" s="50" t="s">
        <v>177</v>
      </c>
      <c r="I26" s="51">
        <v>5.6</v>
      </c>
    </row>
    <row r="27" spans="1:9" ht="12.75">
      <c r="A27" s="78" t="s">
        <v>9</v>
      </c>
      <c r="B27" s="49" t="s">
        <v>192</v>
      </c>
      <c r="C27" s="50">
        <v>288</v>
      </c>
      <c r="D27" s="50" t="s">
        <v>177</v>
      </c>
      <c r="E27" s="50">
        <v>247</v>
      </c>
      <c r="F27" s="50">
        <v>1991</v>
      </c>
      <c r="G27" s="50">
        <v>1993</v>
      </c>
      <c r="H27" s="50" t="s">
        <v>177</v>
      </c>
      <c r="I27" s="51">
        <v>7.5</v>
      </c>
    </row>
    <row r="28" spans="1:9" ht="12.75">
      <c r="A28" s="78" t="s">
        <v>20</v>
      </c>
      <c r="B28" s="49" t="s">
        <v>210</v>
      </c>
      <c r="C28" s="50">
        <v>73</v>
      </c>
      <c r="D28" s="50" t="s">
        <v>177</v>
      </c>
      <c r="E28" s="50">
        <v>7344</v>
      </c>
      <c r="F28" s="50">
        <v>1993</v>
      </c>
      <c r="G28" s="50">
        <v>1994</v>
      </c>
      <c r="H28" s="50" t="s">
        <v>177</v>
      </c>
      <c r="I28" s="51">
        <v>2.7</v>
      </c>
    </row>
    <row r="29" spans="1:9" ht="12.75">
      <c r="A29" s="78" t="s">
        <v>43</v>
      </c>
      <c r="B29" s="49" t="s">
        <v>193</v>
      </c>
      <c r="C29" s="50">
        <v>20</v>
      </c>
      <c r="D29" s="50" t="s">
        <v>194</v>
      </c>
      <c r="E29" s="50">
        <v>9743</v>
      </c>
      <c r="F29" s="50">
        <v>1993</v>
      </c>
      <c r="G29" s="50">
        <v>1997</v>
      </c>
      <c r="H29" s="50" t="s">
        <v>177</v>
      </c>
      <c r="I29" s="51">
        <v>19.8</v>
      </c>
    </row>
    <row r="30" spans="1:9" ht="12.75">
      <c r="A30" s="78" t="s">
        <v>22</v>
      </c>
      <c r="B30" s="49" t="s">
        <v>195</v>
      </c>
      <c r="C30" s="50">
        <v>645</v>
      </c>
      <c r="D30" s="50" t="s">
        <v>207</v>
      </c>
      <c r="E30" s="50">
        <v>10155</v>
      </c>
      <c r="F30" s="50">
        <v>1993</v>
      </c>
      <c r="G30" s="50">
        <v>1990</v>
      </c>
      <c r="H30" s="50" t="s">
        <v>177</v>
      </c>
      <c r="I30" s="51">
        <v>20</v>
      </c>
    </row>
    <row r="31" spans="1:9" ht="13.5" thickBot="1">
      <c r="A31" s="217" t="s">
        <v>23</v>
      </c>
      <c r="B31" s="54" t="s">
        <v>195</v>
      </c>
      <c r="C31" s="55">
        <v>1555</v>
      </c>
      <c r="D31" s="55" t="s">
        <v>177</v>
      </c>
      <c r="E31" s="55">
        <v>1281</v>
      </c>
      <c r="F31" s="55">
        <v>1994</v>
      </c>
      <c r="G31" s="55">
        <v>1996</v>
      </c>
      <c r="H31" s="55" t="s">
        <v>177</v>
      </c>
      <c r="I31" s="27">
        <v>26.1</v>
      </c>
    </row>
    <row r="32" spans="1:9" ht="12.75">
      <c r="A32" s="43"/>
      <c r="B32" s="44"/>
      <c r="D32" s="1"/>
      <c r="G32" s="45"/>
      <c r="H32" s="1"/>
      <c r="I32" s="46"/>
    </row>
    <row r="33" spans="1:2" ht="14.25">
      <c r="A33" s="47" t="s">
        <v>196</v>
      </c>
      <c r="B33" s="48"/>
    </row>
    <row r="34" spans="1:9" ht="12.75">
      <c r="A34" s="43" t="s">
        <v>212</v>
      </c>
      <c r="C34" s="50">
        <v>820</v>
      </c>
      <c r="D34" s="50"/>
      <c r="E34" s="50">
        <v>2754</v>
      </c>
      <c r="F34" s="50">
        <v>1992</v>
      </c>
      <c r="G34" s="50">
        <v>1996</v>
      </c>
      <c r="H34" s="50"/>
      <c r="I34" s="51">
        <v>19.1</v>
      </c>
    </row>
    <row r="35" spans="1:9" ht="12.75">
      <c r="A35" s="43" t="s">
        <v>45</v>
      </c>
      <c r="C35" s="50">
        <v>450</v>
      </c>
      <c r="D35" s="50"/>
      <c r="E35" s="50">
        <v>651</v>
      </c>
      <c r="F35" s="50">
        <v>1991</v>
      </c>
      <c r="G35" s="50">
        <v>1993</v>
      </c>
      <c r="H35" s="50"/>
      <c r="I35" s="51">
        <v>9.2</v>
      </c>
    </row>
    <row r="36" spans="1:9" ht="12.75">
      <c r="A36" s="43" t="s">
        <v>46</v>
      </c>
      <c r="C36" s="50">
        <v>567</v>
      </c>
      <c r="D36" s="50"/>
      <c r="E36" s="50">
        <v>603</v>
      </c>
      <c r="F36" s="50">
        <v>1991</v>
      </c>
      <c r="G36" s="50">
        <v>1992</v>
      </c>
      <c r="H36" s="50"/>
      <c r="I36" s="51">
        <v>7.4</v>
      </c>
    </row>
    <row r="37" spans="1:9" ht="12.75">
      <c r="A37" s="43" t="s">
        <v>47</v>
      </c>
      <c r="C37" s="50">
        <v>275</v>
      </c>
      <c r="D37" s="50"/>
      <c r="E37" s="50">
        <v>723</v>
      </c>
      <c r="F37" s="50">
        <v>1992</v>
      </c>
      <c r="G37" s="50">
        <v>1995</v>
      </c>
      <c r="H37" s="50"/>
      <c r="I37" s="51">
        <v>12</v>
      </c>
    </row>
    <row r="38" spans="1:9" ht="12.75">
      <c r="A38" s="43" t="s">
        <v>48</v>
      </c>
      <c r="C38" s="50">
        <v>871</v>
      </c>
      <c r="D38" s="50"/>
      <c r="E38" s="50">
        <v>1091</v>
      </c>
      <c r="F38" s="50">
        <v>1992</v>
      </c>
      <c r="G38" s="50">
        <v>1993</v>
      </c>
      <c r="H38" s="50"/>
      <c r="I38" s="51">
        <v>3.2</v>
      </c>
    </row>
    <row r="39" spans="1:9" ht="13.5" thickBot="1">
      <c r="A39" s="53" t="s">
        <v>197</v>
      </c>
      <c r="B39" s="8"/>
      <c r="C39" s="55">
        <v>1142</v>
      </c>
      <c r="D39" s="55"/>
      <c r="E39" s="55">
        <v>4943</v>
      </c>
      <c r="F39" s="55">
        <v>1993</v>
      </c>
      <c r="G39" s="55">
        <v>1996</v>
      </c>
      <c r="H39" s="55"/>
      <c r="I39" s="27">
        <v>31.2</v>
      </c>
    </row>
    <row r="41" s="10" customFormat="1" ht="11.25">
      <c r="A41" s="218" t="s">
        <v>562</v>
      </c>
    </row>
    <row r="42" s="10" customFormat="1" ht="11.25">
      <c r="A42" s="219" t="s">
        <v>580</v>
      </c>
    </row>
    <row r="43" s="10" customFormat="1" ht="11.25">
      <c r="A43" s="219" t="s">
        <v>581</v>
      </c>
    </row>
    <row r="44" s="10" customFormat="1" ht="11.25">
      <c r="A44" s="218" t="s">
        <v>198</v>
      </c>
    </row>
    <row r="45" s="10" customFormat="1" ht="11.25">
      <c r="A45" s="219" t="s">
        <v>582</v>
      </c>
    </row>
    <row r="46" s="10" customFormat="1" ht="11.25">
      <c r="A46" s="219" t="s">
        <v>583</v>
      </c>
    </row>
    <row r="47" s="10" customFormat="1" ht="11.25">
      <c r="A47" s="219" t="s">
        <v>584</v>
      </c>
    </row>
    <row r="48" s="10" customFormat="1" ht="11.25">
      <c r="A48" s="219" t="s">
        <v>585</v>
      </c>
    </row>
    <row r="49" s="10" customFormat="1" ht="11.25">
      <c r="A49" s="219" t="s">
        <v>586</v>
      </c>
    </row>
    <row r="50" s="10" customFormat="1" ht="11.25">
      <c r="A50" s="218" t="s">
        <v>347</v>
      </c>
    </row>
    <row r="51" s="10" customFormat="1" ht="11.25">
      <c r="A51" s="218" t="s">
        <v>348</v>
      </c>
    </row>
    <row r="52" s="10" customFormat="1" ht="11.25">
      <c r="A52" s="218"/>
    </row>
    <row r="53" s="10" customFormat="1" ht="11.25">
      <c r="A53" s="218" t="s">
        <v>199</v>
      </c>
    </row>
    <row r="58" spans="1:9" ht="12.75">
      <c r="A58" s="201">
        <f>TabD!A58+1</f>
        <v>61</v>
      </c>
      <c r="B58" s="201"/>
      <c r="C58" s="201"/>
      <c r="D58" s="201"/>
      <c r="E58" s="201"/>
      <c r="F58" s="201"/>
      <c r="G58" s="201"/>
      <c r="H58" s="201"/>
      <c r="I58" s="201"/>
    </row>
  </sheetData>
  <mergeCells count="2">
    <mergeCell ref="B2:I2"/>
    <mergeCell ref="A58:I58"/>
  </mergeCells>
  <printOptions/>
  <pageMargins left="0.38" right="0.14" top="1" bottom="0.3" header="0.4921259845" footer="0.3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31">
      <selection activeCell="J5" sqref="J5"/>
    </sheetView>
  </sheetViews>
  <sheetFormatPr defaultColWidth="9.00390625" defaultRowHeight="12.75"/>
  <cols>
    <col min="1" max="1" width="14.75390625" style="0" customWidth="1"/>
    <col min="2" max="2" width="9.25390625" style="10" customWidth="1"/>
    <col min="3" max="3" width="9.75390625" style="10" customWidth="1"/>
    <col min="4" max="4" width="7.625" style="10" customWidth="1"/>
    <col min="5" max="5" width="9.00390625" style="10" customWidth="1"/>
    <col min="6" max="6" width="11.25390625" style="10" customWidth="1"/>
    <col min="7" max="7" width="10.00390625" style="10" customWidth="1"/>
    <col min="8" max="8" width="12.125" style="10" customWidth="1"/>
    <col min="9" max="9" width="15.00390625" style="10" customWidth="1"/>
    <col min="10" max="10" width="12.75390625" style="0" customWidth="1"/>
    <col min="11" max="12" width="14.75390625" style="0" customWidth="1"/>
  </cols>
  <sheetData>
    <row r="1" spans="1:9" ht="12.75">
      <c r="A1" s="196"/>
      <c r="B1" s="196"/>
      <c r="C1" s="196"/>
      <c r="D1" s="196"/>
      <c r="E1" s="196"/>
      <c r="F1" s="196"/>
      <c r="G1" s="196"/>
      <c r="H1" s="196"/>
      <c r="I1" s="196"/>
    </row>
    <row r="3" spans="1:9" ht="12.75">
      <c r="A3" s="43" t="s">
        <v>543</v>
      </c>
      <c r="B3" s="196" t="s">
        <v>271</v>
      </c>
      <c r="C3" s="196"/>
      <c r="D3" s="196"/>
      <c r="E3" s="196"/>
      <c r="F3" s="196"/>
      <c r="G3" s="196"/>
      <c r="H3" s="196"/>
      <c r="I3"/>
    </row>
    <row r="4" spans="1:9" ht="13.5" thickBot="1">
      <c r="A4" s="8"/>
      <c r="B4" s="16"/>
      <c r="C4" s="16"/>
      <c r="D4" s="16"/>
      <c r="E4" s="16"/>
      <c r="F4" s="16"/>
      <c r="G4" s="16"/>
      <c r="H4" s="16"/>
      <c r="I4" s="16"/>
    </row>
    <row r="5" ht="12.75">
      <c r="I5" s="13" t="s">
        <v>256</v>
      </c>
    </row>
    <row r="6" spans="1:9" ht="12.75">
      <c r="A6" s="74"/>
      <c r="B6" s="13" t="s">
        <v>254</v>
      </c>
      <c r="C6" s="13" t="s">
        <v>255</v>
      </c>
      <c r="D6" s="13" t="s">
        <v>256</v>
      </c>
      <c r="E6" s="13" t="s">
        <v>257</v>
      </c>
      <c r="F6" s="13" t="s">
        <v>258</v>
      </c>
      <c r="G6" s="13" t="s">
        <v>259</v>
      </c>
      <c r="H6" s="13" t="s">
        <v>260</v>
      </c>
      <c r="I6" s="13" t="s">
        <v>587</v>
      </c>
    </row>
    <row r="7" spans="1:9" ht="12.75">
      <c r="A7" s="74"/>
      <c r="B7" s="13" t="s">
        <v>274</v>
      </c>
      <c r="C7" s="13" t="s">
        <v>261</v>
      </c>
      <c r="D7" s="13" t="s">
        <v>262</v>
      </c>
      <c r="E7" s="13" t="s">
        <v>276</v>
      </c>
      <c r="F7" s="13" t="s">
        <v>263</v>
      </c>
      <c r="G7" s="13" t="s">
        <v>264</v>
      </c>
      <c r="H7" s="13" t="s">
        <v>265</v>
      </c>
      <c r="I7" s="13" t="s">
        <v>588</v>
      </c>
    </row>
    <row r="8" spans="1:9" ht="13.5" thickBot="1">
      <c r="A8" s="30" t="s">
        <v>37</v>
      </c>
      <c r="B8" s="18">
        <v>1989</v>
      </c>
      <c r="C8" s="18" t="s">
        <v>275</v>
      </c>
      <c r="D8" s="18" t="s">
        <v>266</v>
      </c>
      <c r="E8" s="18"/>
      <c r="F8" s="18" t="s">
        <v>267</v>
      </c>
      <c r="G8" s="18"/>
      <c r="H8" s="18" t="s">
        <v>268</v>
      </c>
      <c r="I8" s="18" t="s">
        <v>269</v>
      </c>
    </row>
    <row r="9" spans="1:9" ht="12.75">
      <c r="A9" s="12" t="s">
        <v>0</v>
      </c>
      <c r="B9" s="50">
        <v>629</v>
      </c>
      <c r="C9" s="50">
        <v>102</v>
      </c>
      <c r="D9" s="50">
        <v>26</v>
      </c>
      <c r="E9" s="50">
        <v>0</v>
      </c>
      <c r="F9" s="50">
        <v>1494</v>
      </c>
      <c r="G9" s="50">
        <v>45</v>
      </c>
      <c r="H9" s="50">
        <v>36.9</v>
      </c>
      <c r="I9" s="50">
        <v>0.78</v>
      </c>
    </row>
    <row r="10" spans="1:9" ht="12.75">
      <c r="A10" s="12" t="s">
        <v>13</v>
      </c>
      <c r="B10" s="50">
        <v>2453</v>
      </c>
      <c r="C10" s="50">
        <v>21</v>
      </c>
      <c r="D10" s="50">
        <v>11</v>
      </c>
      <c r="E10" s="50">
        <v>0</v>
      </c>
      <c r="F10" s="50">
        <v>3143</v>
      </c>
      <c r="G10" s="50">
        <v>74</v>
      </c>
      <c r="H10" s="50">
        <v>0</v>
      </c>
      <c r="I10" s="50" t="s">
        <v>270</v>
      </c>
    </row>
    <row r="11" spans="1:9" ht="12.75">
      <c r="A11" s="12" t="s">
        <v>14</v>
      </c>
      <c r="B11" s="50">
        <v>2466</v>
      </c>
      <c r="C11" s="50">
        <v>33</v>
      </c>
      <c r="D11" s="50">
        <v>22</v>
      </c>
      <c r="E11" s="50">
        <v>2</v>
      </c>
      <c r="F11" s="50">
        <v>3270</v>
      </c>
      <c r="G11" s="50">
        <v>75</v>
      </c>
      <c r="H11" s="50">
        <v>0</v>
      </c>
      <c r="I11" s="50">
        <v>0.9</v>
      </c>
    </row>
    <row r="12" spans="1:9" ht="12.75">
      <c r="A12" s="12" t="s">
        <v>15</v>
      </c>
      <c r="B12" s="50">
        <v>6667</v>
      </c>
      <c r="C12" s="50">
        <v>45</v>
      </c>
      <c r="D12" s="50">
        <v>22</v>
      </c>
      <c r="E12" s="50">
        <v>0</v>
      </c>
      <c r="F12" s="50">
        <v>1435</v>
      </c>
      <c r="G12" s="50">
        <v>75</v>
      </c>
      <c r="H12" s="50">
        <v>0.1</v>
      </c>
      <c r="I12" s="50">
        <v>0.92</v>
      </c>
    </row>
    <row r="13" spans="1:9" ht="12.75">
      <c r="A13" s="12" t="s">
        <v>2</v>
      </c>
      <c r="B13" s="50">
        <v>5740</v>
      </c>
      <c r="C13" s="50">
        <v>15</v>
      </c>
      <c r="D13" s="50">
        <v>11</v>
      </c>
      <c r="E13" s="50">
        <v>0</v>
      </c>
      <c r="F13" s="50">
        <v>1574</v>
      </c>
      <c r="G13" s="50">
        <v>43</v>
      </c>
      <c r="H13" s="50">
        <v>50.6</v>
      </c>
      <c r="I13" s="50">
        <v>0.75</v>
      </c>
    </row>
    <row r="14" spans="1:9" ht="12.75">
      <c r="A14" s="12" t="s">
        <v>1</v>
      </c>
      <c r="B14" s="50">
        <v>6919</v>
      </c>
      <c r="C14" s="50">
        <v>6</v>
      </c>
      <c r="D14" s="50">
        <v>10</v>
      </c>
      <c r="E14" s="50">
        <v>0</v>
      </c>
      <c r="F14" s="50">
        <v>913</v>
      </c>
      <c r="G14" s="50">
        <v>44</v>
      </c>
      <c r="H14" s="50">
        <v>74.7</v>
      </c>
      <c r="I14" s="50">
        <v>0.85</v>
      </c>
    </row>
    <row r="15" spans="1:9" ht="12.75">
      <c r="A15" s="12" t="s">
        <v>3</v>
      </c>
      <c r="B15" s="50">
        <v>8207</v>
      </c>
      <c r="C15" s="50">
        <v>10</v>
      </c>
      <c r="D15" s="50">
        <v>7</v>
      </c>
      <c r="E15" s="50">
        <v>0</v>
      </c>
      <c r="F15" s="50">
        <v>559</v>
      </c>
      <c r="G15" s="50">
        <v>43</v>
      </c>
      <c r="H15" s="50">
        <v>12.2</v>
      </c>
      <c r="I15" s="50">
        <v>0.91</v>
      </c>
    </row>
    <row r="16" spans="1:9" ht="12.75">
      <c r="A16" s="12" t="s">
        <v>10</v>
      </c>
      <c r="B16" s="50">
        <v>6475</v>
      </c>
      <c r="C16" s="50">
        <v>27</v>
      </c>
      <c r="D16" s="50">
        <v>20</v>
      </c>
      <c r="E16" s="50">
        <v>0</v>
      </c>
      <c r="F16" s="50">
        <v>1449</v>
      </c>
      <c r="G16" s="50">
        <v>51</v>
      </c>
      <c r="H16" s="50">
        <v>0</v>
      </c>
      <c r="I16" s="50">
        <v>1</v>
      </c>
    </row>
    <row r="17" spans="1:9" ht="12.75">
      <c r="A17" s="12" t="s">
        <v>16</v>
      </c>
      <c r="B17" s="50">
        <v>2203</v>
      </c>
      <c r="C17" s="50">
        <v>19</v>
      </c>
      <c r="D17" s="50">
        <v>22</v>
      </c>
      <c r="E17" s="50">
        <v>1</v>
      </c>
      <c r="F17" s="50">
        <v>3069</v>
      </c>
      <c r="G17" s="50">
        <v>70</v>
      </c>
      <c r="H17" s="50">
        <v>0</v>
      </c>
      <c r="I17" s="50">
        <v>0.89</v>
      </c>
    </row>
    <row r="18" spans="1:9" ht="12.75">
      <c r="A18" s="12" t="s">
        <v>4</v>
      </c>
      <c r="B18" s="50">
        <v>6081</v>
      </c>
      <c r="C18" s="50">
        <v>10</v>
      </c>
      <c r="D18" s="50">
        <v>14</v>
      </c>
      <c r="E18" s="50">
        <v>0</v>
      </c>
      <c r="F18" s="50">
        <v>1002</v>
      </c>
      <c r="G18" s="50">
        <v>41</v>
      </c>
      <c r="H18" s="50">
        <v>64</v>
      </c>
      <c r="I18" s="50">
        <v>0.75</v>
      </c>
    </row>
    <row r="19" spans="1:9" ht="12.75">
      <c r="A19" s="12" t="s">
        <v>17</v>
      </c>
      <c r="B19" s="50">
        <v>4133</v>
      </c>
      <c r="C19" s="50">
        <v>18</v>
      </c>
      <c r="D19" s="50">
        <v>29</v>
      </c>
      <c r="E19" s="50">
        <v>2</v>
      </c>
      <c r="F19" s="50">
        <v>5180</v>
      </c>
      <c r="G19" s="50">
        <v>75</v>
      </c>
      <c r="H19" s="50">
        <v>0</v>
      </c>
      <c r="I19" s="50">
        <v>0.96</v>
      </c>
    </row>
    <row r="20" spans="1:9" ht="12.75">
      <c r="A20" s="12" t="s">
        <v>40</v>
      </c>
      <c r="B20" s="50">
        <v>2770</v>
      </c>
      <c r="C20" s="50">
        <v>21</v>
      </c>
      <c r="D20" s="50">
        <v>33</v>
      </c>
      <c r="E20" s="50">
        <v>0</v>
      </c>
      <c r="F20" s="50">
        <v>1293</v>
      </c>
      <c r="G20" s="50">
        <v>75</v>
      </c>
      <c r="H20" s="50">
        <v>0</v>
      </c>
      <c r="I20" s="50">
        <v>0.99</v>
      </c>
    </row>
    <row r="21" spans="1:9" ht="12.75">
      <c r="A21" s="12" t="s">
        <v>41</v>
      </c>
      <c r="B21" s="50">
        <v>5204</v>
      </c>
      <c r="C21" s="50">
        <v>31</v>
      </c>
      <c r="D21" s="50">
        <v>19</v>
      </c>
      <c r="E21" s="50">
        <v>0</v>
      </c>
      <c r="F21" s="50">
        <v>1293</v>
      </c>
      <c r="G21" s="50">
        <v>51</v>
      </c>
      <c r="H21" s="50">
        <v>0</v>
      </c>
      <c r="I21" s="50">
        <v>0.89</v>
      </c>
    </row>
    <row r="22" spans="1:9" ht="12.75">
      <c r="A22" s="12" t="s">
        <v>11</v>
      </c>
      <c r="B22" s="50">
        <v>3603</v>
      </c>
      <c r="C22" s="50">
        <v>34</v>
      </c>
      <c r="D22" s="50">
        <v>27</v>
      </c>
      <c r="E22" s="50">
        <v>0</v>
      </c>
      <c r="F22" s="50">
        <v>1299</v>
      </c>
      <c r="G22" s="50">
        <v>51</v>
      </c>
      <c r="H22" s="50">
        <v>0.2</v>
      </c>
      <c r="I22" s="50">
        <v>0.88</v>
      </c>
    </row>
    <row r="23" spans="1:9" ht="12.75">
      <c r="A23" s="12" t="s">
        <v>42</v>
      </c>
      <c r="B23" s="50">
        <v>3720</v>
      </c>
      <c r="C23" s="50">
        <v>6</v>
      </c>
      <c r="D23" s="50">
        <v>12</v>
      </c>
      <c r="E23" s="50">
        <v>0</v>
      </c>
      <c r="F23" s="50">
        <v>1522</v>
      </c>
      <c r="G23" s="50">
        <v>44</v>
      </c>
      <c r="H23" s="50">
        <v>0</v>
      </c>
      <c r="I23" s="50">
        <v>0.57</v>
      </c>
    </row>
    <row r="24" spans="1:9" ht="12.75">
      <c r="A24" s="12" t="s">
        <v>18</v>
      </c>
      <c r="B24" s="50">
        <v>3562</v>
      </c>
      <c r="C24" s="50">
        <v>25</v>
      </c>
      <c r="D24" s="50">
        <v>32</v>
      </c>
      <c r="E24" s="50">
        <v>0</v>
      </c>
      <c r="F24" s="50">
        <v>1673</v>
      </c>
      <c r="G24" s="50">
        <v>52</v>
      </c>
      <c r="H24" s="50">
        <v>0</v>
      </c>
      <c r="I24" s="50">
        <v>0.77</v>
      </c>
    </row>
    <row r="25" spans="1:9" ht="12.75">
      <c r="A25" s="12" t="s">
        <v>6</v>
      </c>
      <c r="B25" s="50">
        <v>5687</v>
      </c>
      <c r="C25" s="50">
        <v>17</v>
      </c>
      <c r="D25" s="50">
        <v>13</v>
      </c>
      <c r="E25" s="50">
        <v>1</v>
      </c>
      <c r="F25" s="50">
        <v>995</v>
      </c>
      <c r="G25" s="50">
        <v>42</v>
      </c>
      <c r="H25" s="50">
        <v>63.4</v>
      </c>
      <c r="I25" s="50">
        <v>0.82</v>
      </c>
    </row>
    <row r="26" spans="1:9" ht="12.75">
      <c r="A26" s="12" t="s">
        <v>7</v>
      </c>
      <c r="B26" s="50">
        <v>3535</v>
      </c>
      <c r="C26" s="50">
        <v>3</v>
      </c>
      <c r="D26" s="50">
        <v>14</v>
      </c>
      <c r="E26" s="50">
        <v>1</v>
      </c>
      <c r="F26" s="50">
        <v>1673</v>
      </c>
      <c r="G26" s="50">
        <v>43</v>
      </c>
      <c r="H26" s="50">
        <v>2.9</v>
      </c>
      <c r="I26" s="50">
        <v>0.92</v>
      </c>
    </row>
    <row r="27" spans="1:9" ht="12.75">
      <c r="A27" s="12" t="s">
        <v>19</v>
      </c>
      <c r="B27" s="50">
        <v>5627</v>
      </c>
      <c r="C27" s="50">
        <v>18</v>
      </c>
      <c r="D27" s="50">
        <v>15</v>
      </c>
      <c r="E27" s="50">
        <v>2</v>
      </c>
      <c r="F27" s="50">
        <v>2088</v>
      </c>
      <c r="G27" s="50">
        <v>74</v>
      </c>
      <c r="H27" s="50">
        <v>12.1</v>
      </c>
      <c r="I27" s="50">
        <v>0.91</v>
      </c>
    </row>
    <row r="28" spans="1:9" ht="12.75">
      <c r="A28" s="12" t="s">
        <v>8</v>
      </c>
      <c r="B28" s="50">
        <v>6969</v>
      </c>
      <c r="C28" s="50">
        <v>10</v>
      </c>
      <c r="D28" s="50">
        <v>7</v>
      </c>
      <c r="E28" s="50">
        <v>0</v>
      </c>
      <c r="F28" s="50">
        <v>824</v>
      </c>
      <c r="G28" s="50">
        <v>43</v>
      </c>
      <c r="H28" s="50">
        <v>6.8</v>
      </c>
      <c r="I28" s="50">
        <v>0.96</v>
      </c>
    </row>
    <row r="29" spans="1:9" ht="12.75">
      <c r="A29" s="12" t="s">
        <v>9</v>
      </c>
      <c r="B29" s="50">
        <v>11525</v>
      </c>
      <c r="C29" s="50">
        <v>5</v>
      </c>
      <c r="D29" s="50">
        <v>5</v>
      </c>
      <c r="E29" s="50">
        <v>0</v>
      </c>
      <c r="F29" s="50">
        <v>815</v>
      </c>
      <c r="G29" s="50">
        <v>44</v>
      </c>
      <c r="H29" s="50">
        <v>0</v>
      </c>
      <c r="I29" s="50">
        <v>0.9</v>
      </c>
    </row>
    <row r="30" spans="1:9" ht="12.75">
      <c r="A30" s="12" t="s">
        <v>20</v>
      </c>
      <c r="B30" s="50">
        <v>1778</v>
      </c>
      <c r="C30" s="50">
        <v>22</v>
      </c>
      <c r="D30" s="50">
        <v>27</v>
      </c>
      <c r="E30" s="50">
        <v>0</v>
      </c>
      <c r="F30" s="50">
        <v>4938</v>
      </c>
      <c r="G30" s="50">
        <v>75</v>
      </c>
      <c r="H30" s="50">
        <v>8.6</v>
      </c>
      <c r="I30" s="50">
        <v>1.01</v>
      </c>
    </row>
    <row r="31" spans="1:9" ht="12.75">
      <c r="A31" s="12" t="s">
        <v>43</v>
      </c>
      <c r="B31" s="50">
        <v>3308</v>
      </c>
      <c r="C31" s="50">
        <v>34</v>
      </c>
      <c r="D31" s="50">
        <v>29</v>
      </c>
      <c r="E31" s="50">
        <v>2</v>
      </c>
      <c r="F31" s="50">
        <v>4254</v>
      </c>
      <c r="G31" s="50">
        <v>75</v>
      </c>
      <c r="H31" s="50">
        <v>0</v>
      </c>
      <c r="I31" s="50" t="s">
        <v>270</v>
      </c>
    </row>
    <row r="32" spans="1:9" ht="12.75">
      <c r="A32" s="12" t="s">
        <v>22</v>
      </c>
      <c r="B32" s="50">
        <v>4658</v>
      </c>
      <c r="C32" s="50">
        <v>25</v>
      </c>
      <c r="D32" s="50">
        <v>21</v>
      </c>
      <c r="E32" s="50">
        <v>1</v>
      </c>
      <c r="F32" s="50">
        <v>1664</v>
      </c>
      <c r="G32" s="50">
        <v>75</v>
      </c>
      <c r="H32" s="50">
        <v>0</v>
      </c>
      <c r="I32" s="50">
        <v>0.91</v>
      </c>
    </row>
    <row r="33" spans="1:9" ht="13.5" thickBot="1">
      <c r="A33" s="19" t="s">
        <v>23</v>
      </c>
      <c r="B33" s="55">
        <v>2577</v>
      </c>
      <c r="C33" s="55">
        <v>24</v>
      </c>
      <c r="D33" s="55">
        <v>31</v>
      </c>
      <c r="E33" s="55">
        <v>1</v>
      </c>
      <c r="F33" s="55">
        <v>4788</v>
      </c>
      <c r="G33" s="55">
        <v>75</v>
      </c>
      <c r="H33" s="55">
        <v>0</v>
      </c>
      <c r="I33" s="55">
        <v>0.98</v>
      </c>
    </row>
    <row r="34" spans="1:9" ht="12.75">
      <c r="A34" s="59"/>
      <c r="B34" s="80"/>
      <c r="C34" s="80"/>
      <c r="D34" s="80"/>
      <c r="E34" s="80"/>
      <c r="F34" s="80"/>
      <c r="G34" s="80"/>
      <c r="H34" s="80"/>
      <c r="I34" s="80"/>
    </row>
    <row r="35" spans="1:9" ht="12.75">
      <c r="A35" s="79" t="s">
        <v>333</v>
      </c>
      <c r="B35" s="50"/>
      <c r="C35" s="50"/>
      <c r="D35" s="50"/>
      <c r="E35" s="50"/>
      <c r="F35" s="50"/>
      <c r="G35" s="50" t="s">
        <v>49</v>
      </c>
      <c r="H35" s="50"/>
      <c r="I35" s="50"/>
    </row>
    <row r="36" spans="1:9" ht="12.75">
      <c r="A36" s="12" t="s">
        <v>44</v>
      </c>
      <c r="B36" s="50">
        <v>4660</v>
      </c>
      <c r="C36" s="50">
        <v>23</v>
      </c>
      <c r="D36" s="50">
        <v>19</v>
      </c>
      <c r="E36" s="50">
        <v>1</v>
      </c>
      <c r="F36" s="50">
        <v>2087</v>
      </c>
      <c r="G36" s="50">
        <v>58</v>
      </c>
      <c r="H36" s="50">
        <v>13.3</v>
      </c>
      <c r="I36" s="50">
        <v>0.88</v>
      </c>
    </row>
    <row r="37" spans="1:9" ht="12.75">
      <c r="A37" s="12" t="s">
        <v>45</v>
      </c>
      <c r="B37" s="50">
        <v>5901</v>
      </c>
      <c r="C37" s="50">
        <v>18</v>
      </c>
      <c r="D37" s="50">
        <v>12</v>
      </c>
      <c r="E37" s="50">
        <v>0</v>
      </c>
      <c r="F37" s="50">
        <v>1134</v>
      </c>
      <c r="G37" s="50">
        <v>43</v>
      </c>
      <c r="H37" s="50">
        <v>31.1</v>
      </c>
      <c r="I37" s="50">
        <v>0.82</v>
      </c>
    </row>
    <row r="38" spans="1:9" ht="12.75">
      <c r="A38" s="12" t="s">
        <v>272</v>
      </c>
      <c r="B38" s="50">
        <v>7565</v>
      </c>
      <c r="C38" s="50">
        <v>9</v>
      </c>
      <c r="D38" s="50">
        <v>9</v>
      </c>
      <c r="E38" s="50">
        <v>0</v>
      </c>
      <c r="F38" s="50">
        <v>851</v>
      </c>
      <c r="G38" s="50">
        <v>43</v>
      </c>
      <c r="H38" s="50">
        <v>26.8</v>
      </c>
      <c r="I38" s="50">
        <v>0.87</v>
      </c>
    </row>
    <row r="39" spans="1:9" ht="12.75">
      <c r="A39" s="12" t="s">
        <v>273</v>
      </c>
      <c r="B39" s="50">
        <v>3406</v>
      </c>
      <c r="C39" s="50">
        <v>32</v>
      </c>
      <c r="D39" s="50">
        <v>16</v>
      </c>
      <c r="E39" s="50">
        <v>0</v>
      </c>
      <c r="F39" s="50">
        <v>1557</v>
      </c>
      <c r="G39" s="50">
        <v>44</v>
      </c>
      <c r="H39" s="50">
        <v>22.6</v>
      </c>
      <c r="I39" s="50">
        <v>0.76</v>
      </c>
    </row>
    <row r="40" spans="1:9" ht="12.75">
      <c r="A40" s="12" t="s">
        <v>48</v>
      </c>
      <c r="B40" s="50">
        <v>5094</v>
      </c>
      <c r="C40" s="50">
        <v>31</v>
      </c>
      <c r="D40" s="50">
        <v>22</v>
      </c>
      <c r="E40" s="50">
        <v>0</v>
      </c>
      <c r="F40" s="50">
        <v>1347</v>
      </c>
      <c r="G40" s="50">
        <v>51</v>
      </c>
      <c r="H40" s="50">
        <v>0.1</v>
      </c>
      <c r="I40" s="50">
        <v>0.93</v>
      </c>
    </row>
    <row r="41" spans="1:9" ht="13.5" thickBot="1">
      <c r="A41" s="19" t="s">
        <v>197</v>
      </c>
      <c r="B41" s="55">
        <v>3517</v>
      </c>
      <c r="C41" s="55">
        <v>25</v>
      </c>
      <c r="D41" s="55">
        <v>25</v>
      </c>
      <c r="E41" s="55">
        <v>1</v>
      </c>
      <c r="F41" s="55">
        <v>3066</v>
      </c>
      <c r="G41" s="55">
        <v>73</v>
      </c>
      <c r="H41" s="55">
        <v>1.7</v>
      </c>
      <c r="I41" s="55">
        <v>0.92</v>
      </c>
    </row>
    <row r="43" s="10" customFormat="1" ht="11.25">
      <c r="A43" s="75" t="s">
        <v>336</v>
      </c>
    </row>
    <row r="44" s="10" customFormat="1" ht="11.25">
      <c r="A44" s="75" t="s">
        <v>337</v>
      </c>
    </row>
    <row r="45" s="10" customFormat="1" ht="11.25">
      <c r="A45" s="75" t="s">
        <v>338</v>
      </c>
    </row>
    <row r="46" ht="12.75">
      <c r="A46" s="10" t="s">
        <v>277</v>
      </c>
    </row>
    <row r="47" ht="12.75">
      <c r="A47" s="75" t="s">
        <v>335</v>
      </c>
    </row>
    <row r="48" ht="12.75">
      <c r="A48" s="10" t="s">
        <v>50</v>
      </c>
    </row>
    <row r="49" ht="12.75">
      <c r="A49" s="10" t="s">
        <v>339</v>
      </c>
    </row>
    <row r="50" ht="12.75">
      <c r="A50" s="10" t="s">
        <v>341</v>
      </c>
    </row>
    <row r="51" ht="12.75">
      <c r="A51" s="10" t="s">
        <v>340</v>
      </c>
    </row>
    <row r="52" ht="12.75">
      <c r="A52" s="10" t="s">
        <v>342</v>
      </c>
    </row>
    <row r="53" ht="12.75">
      <c r="A53" s="10" t="s">
        <v>332</v>
      </c>
    </row>
    <row r="54" ht="12.75">
      <c r="A54" s="10" t="s">
        <v>562</v>
      </c>
    </row>
    <row r="55" ht="12.75">
      <c r="A55" s="10" t="s">
        <v>352</v>
      </c>
    </row>
    <row r="57" spans="1:9" ht="12.75">
      <c r="A57" s="201">
        <f>TabE!A58+1</f>
        <v>62</v>
      </c>
      <c r="B57" s="201"/>
      <c r="C57" s="201"/>
      <c r="D57" s="201"/>
      <c r="E57" s="201"/>
      <c r="F57" s="201"/>
      <c r="G57" s="201"/>
      <c r="H57" s="201"/>
      <c r="I57" s="201"/>
    </row>
  </sheetData>
  <mergeCells count="3">
    <mergeCell ref="A1:I1"/>
    <mergeCell ref="B3:H3"/>
    <mergeCell ref="A57:I57"/>
  </mergeCells>
  <printOptions/>
  <pageMargins left="0.38" right="0.25" top="1" bottom="0.31" header="0.4921259845" footer="0.31"/>
  <pageSetup horizontalDpi="96" verticalDpi="96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G42" sqref="G42"/>
    </sheetView>
  </sheetViews>
  <sheetFormatPr defaultColWidth="9.00390625" defaultRowHeight="12.75"/>
  <cols>
    <col min="1" max="1" width="14.75390625" style="0" customWidth="1"/>
    <col min="2" max="2" width="8.00390625" style="1" customWidth="1"/>
    <col min="3" max="3" width="10.25390625" style="0" customWidth="1"/>
    <col min="4" max="4" width="11.375" style="0" customWidth="1"/>
    <col min="5" max="5" width="9.625" style="0" customWidth="1"/>
    <col min="6" max="6" width="7.375" style="0" customWidth="1"/>
    <col min="7" max="7" width="10.00390625" style="0" customWidth="1"/>
    <col min="8" max="8" width="15.00390625" style="0" customWidth="1"/>
    <col min="9" max="9" width="9.75390625" style="0" customWidth="1"/>
  </cols>
  <sheetData>
    <row r="1" spans="1:7" ht="15.75">
      <c r="A1" s="184" t="s">
        <v>544</v>
      </c>
      <c r="B1"/>
      <c r="C1" s="196" t="s">
        <v>306</v>
      </c>
      <c r="D1" s="196"/>
      <c r="E1" s="196"/>
      <c r="F1" s="196"/>
      <c r="G1" s="196"/>
    </row>
    <row r="2" spans="1:9" ht="13.5" thickBot="1">
      <c r="A2" s="8"/>
      <c r="B2" s="20"/>
      <c r="C2" s="8"/>
      <c r="D2" s="8"/>
      <c r="E2" s="8"/>
      <c r="F2" s="8"/>
      <c r="G2" s="8"/>
      <c r="H2" s="8"/>
      <c r="I2" s="8"/>
    </row>
    <row r="3" spans="2:9" ht="10.5" customHeight="1">
      <c r="B3" s="50"/>
      <c r="C3" s="13" t="s">
        <v>24</v>
      </c>
      <c r="D3" s="13" t="s">
        <v>126</v>
      </c>
      <c r="E3" s="13" t="s">
        <v>310</v>
      </c>
      <c r="F3" s="13" t="s">
        <v>297</v>
      </c>
      <c r="G3" s="13" t="s">
        <v>297</v>
      </c>
      <c r="H3" s="10"/>
      <c r="I3" s="10"/>
    </row>
    <row r="4" spans="2:9" ht="10.5" customHeight="1">
      <c r="B4" s="50"/>
      <c r="C4" s="13" t="s">
        <v>309</v>
      </c>
      <c r="D4" s="13" t="s">
        <v>309</v>
      </c>
      <c r="E4" s="13" t="s">
        <v>591</v>
      </c>
      <c r="F4" s="13" t="s">
        <v>592</v>
      </c>
      <c r="G4" s="13" t="s">
        <v>312</v>
      </c>
      <c r="H4" s="13" t="s">
        <v>295</v>
      </c>
      <c r="I4" s="13" t="s">
        <v>296</v>
      </c>
    </row>
    <row r="5" spans="2:9" ht="10.5" customHeight="1">
      <c r="B5" s="50"/>
      <c r="C5" s="13" t="s">
        <v>308</v>
      </c>
      <c r="D5" s="13" t="s">
        <v>307</v>
      </c>
      <c r="E5" s="13" t="s">
        <v>311</v>
      </c>
      <c r="F5" s="13" t="s">
        <v>311</v>
      </c>
      <c r="G5" s="13" t="s">
        <v>307</v>
      </c>
      <c r="H5" s="13" t="s">
        <v>315</v>
      </c>
      <c r="I5" s="13" t="s">
        <v>313</v>
      </c>
    </row>
    <row r="6" spans="1:9" ht="10.5" customHeight="1" thickBot="1">
      <c r="A6" s="17" t="s">
        <v>37</v>
      </c>
      <c r="B6" s="18" t="s">
        <v>298</v>
      </c>
      <c r="C6" s="18" t="s">
        <v>299</v>
      </c>
      <c r="D6" s="18" t="s">
        <v>300</v>
      </c>
      <c r="E6" s="18" t="s">
        <v>301</v>
      </c>
      <c r="F6" s="18" t="s">
        <v>302</v>
      </c>
      <c r="G6" s="18" t="s">
        <v>303</v>
      </c>
      <c r="H6" s="18"/>
      <c r="I6" s="18" t="s">
        <v>314</v>
      </c>
    </row>
    <row r="7" spans="1:9" ht="10.5" customHeight="1">
      <c r="A7" s="12" t="s">
        <v>0</v>
      </c>
      <c r="B7" s="50" t="s">
        <v>304</v>
      </c>
      <c r="C7" s="51">
        <v>0.8</v>
      </c>
      <c r="D7" s="51">
        <v>0.4</v>
      </c>
      <c r="E7" s="51">
        <v>0.2</v>
      </c>
      <c r="F7" s="51">
        <v>0.5</v>
      </c>
      <c r="G7" s="51">
        <v>0.5</v>
      </c>
      <c r="H7" s="51">
        <v>26</v>
      </c>
      <c r="I7" s="51">
        <v>15.5</v>
      </c>
    </row>
    <row r="8" spans="1:9" ht="10.5" customHeight="1">
      <c r="A8" s="12"/>
      <c r="B8" s="50" t="s">
        <v>305</v>
      </c>
      <c r="C8" s="51">
        <v>3.8</v>
      </c>
      <c r="D8" s="51">
        <v>0.8</v>
      </c>
      <c r="E8" s="51">
        <v>0.5</v>
      </c>
      <c r="F8" s="51">
        <v>0.9</v>
      </c>
      <c r="G8" s="51">
        <v>0.9</v>
      </c>
      <c r="H8" s="51">
        <v>67.5</v>
      </c>
      <c r="I8" s="51">
        <v>13.5</v>
      </c>
    </row>
    <row r="9" spans="1:9" ht="10.5" customHeight="1">
      <c r="A9" s="12" t="s">
        <v>13</v>
      </c>
      <c r="B9" s="50" t="s">
        <v>304</v>
      </c>
      <c r="C9" s="51">
        <v>0.6</v>
      </c>
      <c r="D9" s="51">
        <v>0.2</v>
      </c>
      <c r="E9" s="51">
        <v>0.2</v>
      </c>
      <c r="F9" s="51">
        <v>0.2</v>
      </c>
      <c r="G9" s="51">
        <v>0.3</v>
      </c>
      <c r="H9" s="51">
        <v>30.1</v>
      </c>
      <c r="I9" s="51">
        <v>4.9</v>
      </c>
    </row>
    <row r="10" spans="1:9" ht="10.5" customHeight="1">
      <c r="A10" s="12"/>
      <c r="B10" s="50" t="s">
        <v>305</v>
      </c>
      <c r="C10" s="51">
        <v>2.7</v>
      </c>
      <c r="D10" s="51">
        <v>0.7</v>
      </c>
      <c r="E10" s="51">
        <v>0.5</v>
      </c>
      <c r="F10" s="51">
        <v>0.9</v>
      </c>
      <c r="G10" s="51">
        <v>0.7</v>
      </c>
      <c r="H10" s="51">
        <v>47.5</v>
      </c>
      <c r="I10" s="51">
        <v>8.9</v>
      </c>
    </row>
    <row r="11" spans="1:9" ht="10.5" customHeight="1">
      <c r="A11" s="12" t="s">
        <v>14</v>
      </c>
      <c r="B11" s="50" t="s">
        <v>304</v>
      </c>
      <c r="C11" s="51">
        <v>0.4</v>
      </c>
      <c r="D11" s="51">
        <v>0.2</v>
      </c>
      <c r="E11" s="51">
        <v>0.1</v>
      </c>
      <c r="F11" s="51">
        <v>0.1</v>
      </c>
      <c r="G11" s="51">
        <v>0.3</v>
      </c>
      <c r="H11" s="51">
        <v>14</v>
      </c>
      <c r="I11" s="51">
        <v>10</v>
      </c>
    </row>
    <row r="12" spans="1:9" ht="10.5" customHeight="1">
      <c r="A12" s="12"/>
      <c r="B12" s="50" t="s">
        <v>305</v>
      </c>
      <c r="C12" s="51">
        <v>2</v>
      </c>
      <c r="D12" s="51">
        <v>0.5</v>
      </c>
      <c r="E12" s="51">
        <v>0.3</v>
      </c>
      <c r="F12" s="51">
        <v>0.5</v>
      </c>
      <c r="G12" s="51">
        <v>0.7</v>
      </c>
      <c r="H12" s="51">
        <v>25</v>
      </c>
      <c r="I12" s="51">
        <v>12.2</v>
      </c>
    </row>
    <row r="13" spans="1:9" ht="10.5" customHeight="1">
      <c r="A13" s="12" t="s">
        <v>15</v>
      </c>
      <c r="B13" s="50" t="s">
        <v>304</v>
      </c>
      <c r="C13" s="51">
        <v>0.4</v>
      </c>
      <c r="D13" s="51">
        <v>0.2</v>
      </c>
      <c r="E13" s="51">
        <v>0.2</v>
      </c>
      <c r="F13" s="51">
        <v>0.2</v>
      </c>
      <c r="G13" s="51">
        <v>0.2</v>
      </c>
      <c r="H13" s="51">
        <v>11.1</v>
      </c>
      <c r="I13" s="51">
        <v>1</v>
      </c>
    </row>
    <row r="14" spans="1:9" ht="10.5" customHeight="1">
      <c r="A14" s="12"/>
      <c r="B14" s="50" t="s">
        <v>305</v>
      </c>
      <c r="C14" s="51">
        <v>1.9</v>
      </c>
      <c r="D14" s="51">
        <v>0.4</v>
      </c>
      <c r="E14" s="51">
        <v>0.2</v>
      </c>
      <c r="F14" s="51">
        <v>0.4</v>
      </c>
      <c r="G14" s="51">
        <v>0.7</v>
      </c>
      <c r="H14" s="51">
        <v>15</v>
      </c>
      <c r="I14" s="51">
        <v>3.1</v>
      </c>
    </row>
    <row r="15" spans="1:9" ht="10.5" customHeight="1">
      <c r="A15" s="12" t="s">
        <v>2</v>
      </c>
      <c r="B15" s="50" t="s">
        <v>304</v>
      </c>
      <c r="C15" s="51">
        <v>1.4</v>
      </c>
      <c r="D15" s="51">
        <v>0.5</v>
      </c>
      <c r="E15" s="51">
        <v>0.2</v>
      </c>
      <c r="F15" s="51">
        <v>0.7</v>
      </c>
      <c r="G15" s="51">
        <v>0.6</v>
      </c>
      <c r="H15" s="51">
        <v>22.5</v>
      </c>
      <c r="I15" s="51">
        <v>8.8</v>
      </c>
    </row>
    <row r="16" spans="1:9" ht="10.5" customHeight="1">
      <c r="A16" s="12"/>
      <c r="B16" s="50" t="s">
        <v>305</v>
      </c>
      <c r="C16" s="51">
        <v>4.1</v>
      </c>
      <c r="D16" s="51">
        <v>0.6</v>
      </c>
      <c r="E16" s="51">
        <v>0.5</v>
      </c>
      <c r="F16" s="51">
        <v>0.8</v>
      </c>
      <c r="G16" s="51">
        <v>0.6</v>
      </c>
      <c r="H16" s="51">
        <v>37.5</v>
      </c>
      <c r="I16" s="51">
        <v>12.1</v>
      </c>
    </row>
    <row r="17" spans="1:9" ht="10.5" customHeight="1">
      <c r="A17" s="12" t="s">
        <v>1</v>
      </c>
      <c r="B17" s="50" t="s">
        <v>304</v>
      </c>
      <c r="C17" s="51">
        <v>2.5</v>
      </c>
      <c r="D17" s="51">
        <v>0.7</v>
      </c>
      <c r="E17" s="51">
        <v>0.5</v>
      </c>
      <c r="F17" s="51">
        <v>0.7</v>
      </c>
      <c r="G17" s="51">
        <v>0.8</v>
      </c>
      <c r="H17" s="51">
        <v>27.6</v>
      </c>
      <c r="I17" s="51">
        <v>12.5</v>
      </c>
    </row>
    <row r="18" spans="1:9" ht="10.5" customHeight="1">
      <c r="A18" s="12"/>
      <c r="B18" s="50" t="s">
        <v>305</v>
      </c>
      <c r="C18" s="51">
        <v>6.1</v>
      </c>
      <c r="D18" s="51">
        <v>0.9</v>
      </c>
      <c r="E18" s="51">
        <v>0.7</v>
      </c>
      <c r="F18" s="51">
        <v>1</v>
      </c>
      <c r="G18" s="51">
        <v>0.9</v>
      </c>
      <c r="H18" s="51">
        <v>49.5</v>
      </c>
      <c r="I18" s="51">
        <v>16.1</v>
      </c>
    </row>
    <row r="19" spans="1:9" ht="10.5" customHeight="1">
      <c r="A19" s="12" t="s">
        <v>3</v>
      </c>
      <c r="B19" s="50" t="s">
        <v>304</v>
      </c>
      <c r="C19" s="51">
        <v>1.5</v>
      </c>
      <c r="D19" s="51">
        <v>0.6</v>
      </c>
      <c r="E19" s="51">
        <v>0.6</v>
      </c>
      <c r="F19" s="51">
        <v>0.6</v>
      </c>
      <c r="G19" s="51">
        <v>0.6</v>
      </c>
      <c r="H19" s="51">
        <v>31.9</v>
      </c>
      <c r="I19" s="51">
        <v>2.5</v>
      </c>
    </row>
    <row r="20" spans="1:9" ht="10.5" customHeight="1">
      <c r="A20" s="12"/>
      <c r="B20" s="50" t="s">
        <v>305</v>
      </c>
      <c r="C20" s="51">
        <v>5.5</v>
      </c>
      <c r="D20" s="51">
        <v>0.9</v>
      </c>
      <c r="E20" s="51">
        <v>0.9</v>
      </c>
      <c r="F20" s="51">
        <v>1</v>
      </c>
      <c r="G20" s="51">
        <v>0.9</v>
      </c>
      <c r="H20" s="51">
        <v>72.5</v>
      </c>
      <c r="I20" s="51">
        <v>3.5</v>
      </c>
    </row>
    <row r="21" spans="1:9" ht="10.5" customHeight="1">
      <c r="A21" s="12" t="s">
        <v>10</v>
      </c>
      <c r="B21" s="50" t="s">
        <v>304</v>
      </c>
      <c r="C21" s="51">
        <v>1.2</v>
      </c>
      <c r="D21" s="51">
        <v>0.5</v>
      </c>
      <c r="E21" s="51">
        <v>0.4</v>
      </c>
      <c r="F21" s="51">
        <v>0.5</v>
      </c>
      <c r="G21" s="51">
        <v>0.6</v>
      </c>
      <c r="H21" s="51">
        <v>32.4</v>
      </c>
      <c r="I21" s="51">
        <v>5.4</v>
      </c>
    </row>
    <row r="22" spans="1:9" ht="10.5" customHeight="1">
      <c r="A22" s="12"/>
      <c r="B22" s="50" t="s">
        <v>305</v>
      </c>
      <c r="C22" s="51">
        <v>4.8</v>
      </c>
      <c r="D22" s="51">
        <v>0.9</v>
      </c>
      <c r="E22" s="51">
        <v>0.9</v>
      </c>
      <c r="F22" s="51">
        <v>1</v>
      </c>
      <c r="G22" s="51">
        <v>0.9</v>
      </c>
      <c r="H22" s="51">
        <v>65</v>
      </c>
      <c r="I22" s="51">
        <v>10</v>
      </c>
    </row>
    <row r="23" spans="1:9" ht="10.5" customHeight="1">
      <c r="A23" s="12" t="s">
        <v>16</v>
      </c>
      <c r="B23" s="50" t="s">
        <v>304</v>
      </c>
      <c r="C23" s="51">
        <v>0.6</v>
      </c>
      <c r="D23" s="51">
        <v>0.2</v>
      </c>
      <c r="E23" s="51">
        <v>0.2</v>
      </c>
      <c r="F23" s="51">
        <v>0.2</v>
      </c>
      <c r="G23" s="51">
        <v>0.3</v>
      </c>
      <c r="H23" s="51">
        <v>17.9</v>
      </c>
      <c r="I23" s="51" t="s">
        <v>58</v>
      </c>
    </row>
    <row r="24" spans="1:9" ht="10.5" customHeight="1">
      <c r="A24" s="12"/>
      <c r="B24" s="50" t="s">
        <v>305</v>
      </c>
      <c r="C24" s="51">
        <v>2.5</v>
      </c>
      <c r="D24" s="51">
        <v>0.6</v>
      </c>
      <c r="E24" s="51">
        <v>0.5</v>
      </c>
      <c r="F24" s="51">
        <v>0.6</v>
      </c>
      <c r="G24" s="51">
        <v>0.7</v>
      </c>
      <c r="H24" s="51">
        <v>40</v>
      </c>
      <c r="I24" s="51" t="s">
        <v>58</v>
      </c>
    </row>
    <row r="25" spans="1:9" ht="10.5" customHeight="1">
      <c r="A25" s="12" t="s">
        <v>4</v>
      </c>
      <c r="B25" s="50" t="s">
        <v>304</v>
      </c>
      <c r="C25" s="51">
        <v>2.6</v>
      </c>
      <c r="D25" s="51">
        <v>0.7</v>
      </c>
      <c r="E25" s="51">
        <v>0.5</v>
      </c>
      <c r="F25" s="51">
        <v>0.8</v>
      </c>
      <c r="G25" s="51">
        <v>0.8</v>
      </c>
      <c r="H25" s="51">
        <v>38.4</v>
      </c>
      <c r="I25" s="51">
        <v>8.5</v>
      </c>
    </row>
    <row r="26" spans="1:9" ht="10.5" customHeight="1">
      <c r="A26" s="12"/>
      <c r="B26" s="50" t="s">
        <v>305</v>
      </c>
      <c r="C26" s="51">
        <v>6.5</v>
      </c>
      <c r="D26" s="51">
        <v>0.9</v>
      </c>
      <c r="E26" s="51">
        <v>0.9</v>
      </c>
      <c r="F26" s="51">
        <v>1</v>
      </c>
      <c r="G26" s="51">
        <v>0.9</v>
      </c>
      <c r="H26" s="51">
        <v>65</v>
      </c>
      <c r="I26" s="51">
        <v>11.4</v>
      </c>
    </row>
    <row r="27" spans="1:9" ht="10.5" customHeight="1">
      <c r="A27" s="12" t="s">
        <v>17</v>
      </c>
      <c r="B27" s="50" t="s">
        <v>304</v>
      </c>
      <c r="C27" s="51">
        <v>0.5</v>
      </c>
      <c r="D27" s="51">
        <v>0.2</v>
      </c>
      <c r="E27" s="51">
        <v>0.2</v>
      </c>
      <c r="F27" s="51">
        <v>0.2</v>
      </c>
      <c r="G27" s="51">
        <v>0.3</v>
      </c>
      <c r="H27" s="51">
        <v>11.5</v>
      </c>
      <c r="I27" s="51">
        <v>0.5</v>
      </c>
    </row>
    <row r="28" spans="1:9" ht="10.5" customHeight="1">
      <c r="A28" s="12"/>
      <c r="B28" s="50" t="s">
        <v>305</v>
      </c>
      <c r="C28" s="51">
        <v>2.6</v>
      </c>
      <c r="D28" s="51">
        <v>0.7</v>
      </c>
      <c r="E28" s="51">
        <v>0.5</v>
      </c>
      <c r="F28" s="51">
        <v>0.9</v>
      </c>
      <c r="G28" s="51">
        <v>0.8</v>
      </c>
      <c r="H28" s="51">
        <v>32.5</v>
      </c>
      <c r="I28" s="51">
        <v>3.1</v>
      </c>
    </row>
    <row r="29" spans="1:9" ht="10.5" customHeight="1">
      <c r="A29" s="12" t="s">
        <v>40</v>
      </c>
      <c r="B29" s="50" t="s">
        <v>304</v>
      </c>
      <c r="C29" s="51">
        <v>0.6</v>
      </c>
      <c r="D29" s="51">
        <v>0.3</v>
      </c>
      <c r="E29" s="51">
        <v>0.3</v>
      </c>
      <c r="F29" s="51">
        <v>0.3</v>
      </c>
      <c r="G29" s="51">
        <v>0.3</v>
      </c>
      <c r="H29" s="51">
        <v>18.5</v>
      </c>
      <c r="I29" s="51" t="s">
        <v>58</v>
      </c>
    </row>
    <row r="30" spans="1:9" ht="10.5" customHeight="1">
      <c r="A30" s="12"/>
      <c r="B30" s="50" t="s">
        <v>305</v>
      </c>
      <c r="C30" s="51">
        <v>3.4</v>
      </c>
      <c r="D30" s="51">
        <v>0.8</v>
      </c>
      <c r="E30" s="51">
        <v>0.7</v>
      </c>
      <c r="F30" s="51">
        <v>1</v>
      </c>
      <c r="G30" s="51">
        <v>0.8</v>
      </c>
      <c r="H30" s="51">
        <v>45</v>
      </c>
      <c r="I30" s="51" t="s">
        <v>58</v>
      </c>
    </row>
    <row r="31" spans="1:9" ht="10.5" customHeight="1">
      <c r="A31" s="12" t="s">
        <v>11</v>
      </c>
      <c r="B31" s="50" t="s">
        <v>304</v>
      </c>
      <c r="C31" s="51">
        <v>1</v>
      </c>
      <c r="D31" s="51">
        <v>0.4</v>
      </c>
      <c r="E31" s="51">
        <v>0.3</v>
      </c>
      <c r="F31" s="51">
        <v>0.4</v>
      </c>
      <c r="G31" s="51">
        <v>0.6</v>
      </c>
      <c r="H31" s="51">
        <v>32.8</v>
      </c>
      <c r="I31" s="51">
        <v>4.5</v>
      </c>
    </row>
    <row r="32" spans="1:9" ht="10.5" customHeight="1">
      <c r="A32" s="12"/>
      <c r="B32" s="50" t="s">
        <v>305</v>
      </c>
      <c r="C32" s="51">
        <v>4.1</v>
      </c>
      <c r="D32" s="51">
        <v>0.9</v>
      </c>
      <c r="E32" s="51">
        <v>0.7</v>
      </c>
      <c r="F32" s="51">
        <v>1</v>
      </c>
      <c r="G32" s="51">
        <v>0.9</v>
      </c>
      <c r="H32" s="51">
        <v>61</v>
      </c>
      <c r="I32" s="51">
        <v>6.9</v>
      </c>
    </row>
    <row r="33" spans="1:9" ht="10.5" customHeight="1">
      <c r="A33" s="12" t="s">
        <v>41</v>
      </c>
      <c r="B33" s="50" t="s">
        <v>304</v>
      </c>
      <c r="C33" s="51">
        <v>1.1</v>
      </c>
      <c r="D33" s="51">
        <v>0.5</v>
      </c>
      <c r="E33" s="51">
        <v>0.4</v>
      </c>
      <c r="F33" s="51">
        <v>0.4</v>
      </c>
      <c r="G33" s="51">
        <v>0.6</v>
      </c>
      <c r="H33" s="51">
        <v>30.6</v>
      </c>
      <c r="I33" s="51">
        <v>2</v>
      </c>
    </row>
    <row r="34" spans="1:9" ht="10.5" customHeight="1">
      <c r="A34" s="12"/>
      <c r="B34" s="50" t="s">
        <v>305</v>
      </c>
      <c r="C34" s="51">
        <v>4.5</v>
      </c>
      <c r="D34" s="51">
        <v>0.9</v>
      </c>
      <c r="E34" s="51">
        <v>0.8</v>
      </c>
      <c r="F34" s="51">
        <v>1</v>
      </c>
      <c r="G34" s="51">
        <v>0.8</v>
      </c>
      <c r="H34" s="51">
        <v>60</v>
      </c>
      <c r="I34" s="51">
        <v>6.4</v>
      </c>
    </row>
    <row r="35" spans="1:9" ht="10.5" customHeight="1">
      <c r="A35" s="12" t="s">
        <v>42</v>
      </c>
      <c r="B35" s="50" t="s">
        <v>304</v>
      </c>
      <c r="C35" s="51">
        <v>2.4</v>
      </c>
      <c r="D35" s="51">
        <v>0.7</v>
      </c>
      <c r="E35" s="51">
        <v>0.5</v>
      </c>
      <c r="F35" s="51">
        <v>0.8</v>
      </c>
      <c r="G35" s="51">
        <v>0.8</v>
      </c>
      <c r="H35" s="51">
        <v>22.9</v>
      </c>
      <c r="I35" s="51" t="s">
        <v>58</v>
      </c>
    </row>
    <row r="36" spans="1:9" ht="10.5" customHeight="1">
      <c r="A36" s="12"/>
      <c r="B36" s="50" t="s">
        <v>305</v>
      </c>
      <c r="C36" s="51">
        <v>5.9</v>
      </c>
      <c r="D36" s="51">
        <v>0.8</v>
      </c>
      <c r="E36" s="51">
        <v>0.7</v>
      </c>
      <c r="F36" s="51">
        <v>0.9</v>
      </c>
      <c r="G36" s="51">
        <v>0.9</v>
      </c>
      <c r="H36" s="51">
        <v>45</v>
      </c>
      <c r="I36" s="51">
        <v>34</v>
      </c>
    </row>
    <row r="37" spans="1:9" ht="10.5" customHeight="1">
      <c r="A37" s="12" t="s">
        <v>18</v>
      </c>
      <c r="B37" s="50" t="s">
        <v>304</v>
      </c>
      <c r="C37" s="51">
        <v>0.6</v>
      </c>
      <c r="D37" s="51">
        <v>0.3</v>
      </c>
      <c r="E37" s="51">
        <v>0.2</v>
      </c>
      <c r="F37" s="51">
        <v>0.3</v>
      </c>
      <c r="G37" s="51">
        <v>0.3</v>
      </c>
      <c r="H37" s="51">
        <v>14.8</v>
      </c>
      <c r="I37" s="51">
        <v>8.4</v>
      </c>
    </row>
    <row r="38" spans="1:9" ht="10.5" customHeight="1">
      <c r="A38" s="12"/>
      <c r="B38" s="50" t="s">
        <v>305</v>
      </c>
      <c r="C38" s="51">
        <v>3</v>
      </c>
      <c r="D38" s="51">
        <v>0.7</v>
      </c>
      <c r="E38" s="51">
        <v>0.5</v>
      </c>
      <c r="F38" s="51">
        <v>0.8</v>
      </c>
      <c r="G38" s="51">
        <v>0.8</v>
      </c>
      <c r="H38" s="51">
        <v>35</v>
      </c>
      <c r="I38" s="51">
        <v>13.1</v>
      </c>
    </row>
    <row r="39" spans="1:9" ht="10.5" customHeight="1">
      <c r="A39" s="12" t="s">
        <v>6</v>
      </c>
      <c r="B39" s="50" t="s">
        <v>304</v>
      </c>
      <c r="C39" s="51">
        <v>2.4</v>
      </c>
      <c r="D39" s="51">
        <v>0.7</v>
      </c>
      <c r="E39" s="51">
        <v>0.6</v>
      </c>
      <c r="F39" s="51">
        <v>0.8</v>
      </c>
      <c r="G39" s="51">
        <v>0.7</v>
      </c>
      <c r="H39" s="51">
        <v>40.7</v>
      </c>
      <c r="I39" s="51">
        <v>12.8</v>
      </c>
    </row>
    <row r="40" spans="1:9" ht="10.5" customHeight="1">
      <c r="A40" s="12"/>
      <c r="B40" s="50" t="s">
        <v>305</v>
      </c>
      <c r="C40" s="51">
        <v>6.2</v>
      </c>
      <c r="D40" s="51">
        <v>0.9</v>
      </c>
      <c r="E40" s="51">
        <v>0.8</v>
      </c>
      <c r="F40" s="51">
        <v>1</v>
      </c>
      <c r="G40" s="51">
        <v>0.9</v>
      </c>
      <c r="H40" s="51">
        <v>59</v>
      </c>
      <c r="I40" s="51">
        <v>13</v>
      </c>
    </row>
    <row r="41" spans="1:9" ht="10.5" customHeight="1">
      <c r="A41" s="12" t="s">
        <v>7</v>
      </c>
      <c r="B41" s="50" t="s">
        <v>304</v>
      </c>
      <c r="C41" s="51">
        <v>0.9</v>
      </c>
      <c r="D41" s="51">
        <v>0.4</v>
      </c>
      <c r="E41" s="51">
        <v>0.3</v>
      </c>
      <c r="F41" s="51">
        <v>0.4</v>
      </c>
      <c r="G41" s="51">
        <v>0.4</v>
      </c>
      <c r="H41" s="51">
        <v>26.6</v>
      </c>
      <c r="I41" s="51">
        <v>6</v>
      </c>
    </row>
    <row r="42" spans="1:9" ht="10.5" customHeight="1">
      <c r="A42" s="12"/>
      <c r="B42" s="50" t="s">
        <v>305</v>
      </c>
      <c r="C42" s="51">
        <v>3.6</v>
      </c>
      <c r="D42" s="51">
        <v>0.7</v>
      </c>
      <c r="E42" s="51">
        <v>0.6</v>
      </c>
      <c r="F42" s="51">
        <v>0.8</v>
      </c>
      <c r="G42" s="51">
        <v>0.8</v>
      </c>
      <c r="H42" s="51">
        <v>47.5</v>
      </c>
      <c r="I42" s="51">
        <v>8.4</v>
      </c>
    </row>
    <row r="43" spans="1:9" ht="10.5" customHeight="1">
      <c r="A43" s="12" t="s">
        <v>19</v>
      </c>
      <c r="B43" s="50" t="s">
        <v>304</v>
      </c>
      <c r="C43" s="51">
        <v>0.7</v>
      </c>
      <c r="D43" s="51">
        <v>0.3</v>
      </c>
      <c r="E43" s="51">
        <v>0.3</v>
      </c>
      <c r="F43" s="51">
        <v>0.3</v>
      </c>
      <c r="G43" s="51">
        <v>0.4</v>
      </c>
      <c r="H43" s="51">
        <v>28.1</v>
      </c>
      <c r="I43" s="51">
        <v>2.1</v>
      </c>
    </row>
    <row r="44" spans="1:9" ht="10.5" customHeight="1">
      <c r="A44" s="12"/>
      <c r="B44" s="50" t="s">
        <v>305</v>
      </c>
      <c r="C44" s="51">
        <v>3.4</v>
      </c>
      <c r="D44" s="51">
        <v>0.7</v>
      </c>
      <c r="E44" s="51">
        <v>0.6</v>
      </c>
      <c r="F44" s="51">
        <v>1</v>
      </c>
      <c r="G44" s="51">
        <v>0.7</v>
      </c>
      <c r="H44" s="51">
        <v>59</v>
      </c>
      <c r="I44" s="51">
        <v>9.2</v>
      </c>
    </row>
    <row r="45" spans="1:9" ht="10.5" customHeight="1">
      <c r="A45" s="12" t="s">
        <v>8</v>
      </c>
      <c r="B45" s="50" t="s">
        <v>304</v>
      </c>
      <c r="C45" s="51">
        <v>1.5</v>
      </c>
      <c r="D45" s="51">
        <v>0.6</v>
      </c>
      <c r="E45" s="51">
        <v>0.6</v>
      </c>
      <c r="F45" s="51">
        <v>0.6</v>
      </c>
      <c r="G45" s="51">
        <v>0.6</v>
      </c>
      <c r="H45" s="51">
        <v>31.3</v>
      </c>
      <c r="I45" s="51">
        <v>7.1</v>
      </c>
    </row>
    <row r="46" spans="1:9" ht="10.5" customHeight="1">
      <c r="A46" s="12"/>
      <c r="B46" s="50" t="s">
        <v>305</v>
      </c>
      <c r="C46" s="51">
        <v>5.2</v>
      </c>
      <c r="D46" s="51">
        <v>0.9</v>
      </c>
      <c r="E46" s="51">
        <v>0.8</v>
      </c>
      <c r="F46" s="51">
        <v>0.9</v>
      </c>
      <c r="G46" s="51">
        <v>0.9</v>
      </c>
      <c r="H46" s="51">
        <v>64.5</v>
      </c>
      <c r="I46" s="51">
        <v>13.1</v>
      </c>
    </row>
    <row r="47" spans="1:9" ht="10.5" customHeight="1">
      <c r="A47" s="12" t="s">
        <v>9</v>
      </c>
      <c r="B47" s="50" t="s">
        <v>304</v>
      </c>
      <c r="C47" s="51">
        <v>2.6</v>
      </c>
      <c r="D47" s="51">
        <v>0.7</v>
      </c>
      <c r="E47" s="51">
        <v>0.5</v>
      </c>
      <c r="F47" s="51">
        <v>0.8</v>
      </c>
      <c r="G47" s="51">
        <v>0.8</v>
      </c>
      <c r="H47" s="51">
        <v>20.2</v>
      </c>
      <c r="I47" s="51">
        <v>9.7</v>
      </c>
    </row>
    <row r="48" spans="1:9" ht="10.5" customHeight="1">
      <c r="A48" s="12"/>
      <c r="B48" s="50" t="s">
        <v>305</v>
      </c>
      <c r="C48" s="51">
        <v>6.2</v>
      </c>
      <c r="D48" s="51">
        <v>0.9</v>
      </c>
      <c r="E48" s="51">
        <v>0.7</v>
      </c>
      <c r="F48" s="51">
        <v>1</v>
      </c>
      <c r="G48" s="51">
        <v>0.9</v>
      </c>
      <c r="H48" s="51">
        <v>42.5</v>
      </c>
      <c r="I48" s="51">
        <v>14.1</v>
      </c>
    </row>
    <row r="49" spans="1:9" ht="10.5" customHeight="1">
      <c r="A49" s="12" t="s">
        <v>20</v>
      </c>
      <c r="B49" s="50" t="s">
        <v>304</v>
      </c>
      <c r="C49" s="51">
        <v>0.4</v>
      </c>
      <c r="D49" s="51">
        <v>0.2</v>
      </c>
      <c r="E49" s="51">
        <v>0.2</v>
      </c>
      <c r="F49" s="51">
        <v>0</v>
      </c>
      <c r="G49" s="51">
        <v>0.3</v>
      </c>
      <c r="H49" s="51">
        <v>11.9</v>
      </c>
      <c r="I49" s="51">
        <v>0.6</v>
      </c>
    </row>
    <row r="50" spans="1:9" ht="10.5" customHeight="1">
      <c r="A50" s="12"/>
      <c r="B50" s="50" t="s">
        <v>305</v>
      </c>
      <c r="C50" s="51">
        <v>1.7</v>
      </c>
      <c r="D50" s="51">
        <v>0.4</v>
      </c>
      <c r="E50" s="51">
        <v>0.3</v>
      </c>
      <c r="F50" s="51">
        <v>0.3</v>
      </c>
      <c r="G50" s="51">
        <v>0.6</v>
      </c>
      <c r="H50" s="51">
        <v>17.5</v>
      </c>
      <c r="I50" s="51">
        <v>2.5</v>
      </c>
    </row>
    <row r="51" spans="1:9" ht="10.5" customHeight="1">
      <c r="A51" s="12" t="s">
        <v>43</v>
      </c>
      <c r="B51" s="50" t="s">
        <v>304</v>
      </c>
      <c r="C51" s="51">
        <v>0.3</v>
      </c>
      <c r="D51" s="51">
        <v>0.1</v>
      </c>
      <c r="E51" s="51">
        <v>0.1</v>
      </c>
      <c r="F51" s="51">
        <v>0.1</v>
      </c>
      <c r="G51" s="51">
        <v>0.2</v>
      </c>
      <c r="H51" s="51">
        <v>12.1</v>
      </c>
      <c r="I51" s="51" t="s">
        <v>58</v>
      </c>
    </row>
    <row r="52" spans="1:9" ht="10.5" customHeight="1">
      <c r="A52" s="12"/>
      <c r="B52" s="50" t="s">
        <v>305</v>
      </c>
      <c r="C52" s="51">
        <v>1.1</v>
      </c>
      <c r="D52" s="51">
        <v>0.3</v>
      </c>
      <c r="E52" s="51">
        <v>0.2</v>
      </c>
      <c r="F52" s="51">
        <v>0.2</v>
      </c>
      <c r="G52" s="51">
        <v>0.4</v>
      </c>
      <c r="H52" s="51">
        <v>17.5</v>
      </c>
      <c r="I52" s="51" t="s">
        <v>58</v>
      </c>
    </row>
    <row r="53" spans="1:9" ht="10.5" customHeight="1">
      <c r="A53" s="12" t="s">
        <v>22</v>
      </c>
      <c r="B53" s="50" t="s">
        <v>304</v>
      </c>
      <c r="C53" s="51">
        <v>0.3</v>
      </c>
      <c r="D53" s="51">
        <v>0.1</v>
      </c>
      <c r="E53" s="51">
        <v>0.1</v>
      </c>
      <c r="F53" s="51">
        <v>0.1</v>
      </c>
      <c r="G53" s="51">
        <v>0.2</v>
      </c>
      <c r="H53" s="51">
        <v>21.3</v>
      </c>
      <c r="I53" s="51">
        <v>0.4</v>
      </c>
    </row>
    <row r="54" spans="1:9" ht="10.5" customHeight="1">
      <c r="A54" s="12"/>
      <c r="B54" s="50" t="s">
        <v>305</v>
      </c>
      <c r="C54" s="51">
        <v>1.9</v>
      </c>
      <c r="D54" s="51">
        <v>0.5</v>
      </c>
      <c r="E54" s="51">
        <v>0.4</v>
      </c>
      <c r="F54" s="51">
        <v>0.6</v>
      </c>
      <c r="G54" s="51">
        <v>0.7</v>
      </c>
      <c r="H54" s="51">
        <v>39.3</v>
      </c>
      <c r="I54" s="51">
        <v>1.1</v>
      </c>
    </row>
    <row r="55" spans="1:9" ht="10.5" customHeight="1">
      <c r="A55" s="12" t="s">
        <v>23</v>
      </c>
      <c r="B55" s="50" t="s">
        <v>304</v>
      </c>
      <c r="C55" s="51">
        <v>0.4</v>
      </c>
      <c r="D55" s="51">
        <v>0.2</v>
      </c>
      <c r="E55" s="51">
        <v>0.2</v>
      </c>
      <c r="F55" s="51">
        <v>0.1</v>
      </c>
      <c r="G55" s="51">
        <v>0.2</v>
      </c>
      <c r="H55" s="51">
        <v>14.6</v>
      </c>
      <c r="I55" s="51">
        <v>0.3</v>
      </c>
    </row>
    <row r="56" spans="1:9" ht="10.5" customHeight="1" thickBot="1">
      <c r="A56" s="19"/>
      <c r="B56" s="55" t="s">
        <v>305</v>
      </c>
      <c r="C56" s="27">
        <v>2.2</v>
      </c>
      <c r="D56" s="27">
        <v>0.5</v>
      </c>
      <c r="E56" s="27">
        <v>0.5</v>
      </c>
      <c r="F56" s="27">
        <v>0.5</v>
      </c>
      <c r="G56" s="27">
        <v>0.6</v>
      </c>
      <c r="H56" s="27">
        <v>35</v>
      </c>
      <c r="I56" s="27">
        <v>0.4</v>
      </c>
    </row>
    <row r="57" spans="1:9" ht="10.5" customHeight="1">
      <c r="A57" s="12" t="s">
        <v>44</v>
      </c>
      <c r="B57" s="50" t="s">
        <v>304</v>
      </c>
      <c r="C57" s="51">
        <v>1.1</v>
      </c>
      <c r="D57" s="51">
        <v>0.4</v>
      </c>
      <c r="E57" s="51">
        <v>0.3</v>
      </c>
      <c r="F57" s="51">
        <v>0.4</v>
      </c>
      <c r="G57" s="51">
        <v>0.5</v>
      </c>
      <c r="H57" s="51">
        <v>22.7</v>
      </c>
      <c r="I57" s="51">
        <v>5.9</v>
      </c>
    </row>
    <row r="58" spans="1:9" ht="10.5" customHeight="1">
      <c r="A58" s="12"/>
      <c r="B58" s="50" t="s">
        <v>305</v>
      </c>
      <c r="C58" s="51">
        <v>3.8</v>
      </c>
      <c r="D58" s="51">
        <v>0.7</v>
      </c>
      <c r="E58" s="51">
        <v>0.6</v>
      </c>
      <c r="F58" s="51">
        <v>0.8</v>
      </c>
      <c r="G58" s="51">
        <v>0.8</v>
      </c>
      <c r="H58" s="51">
        <v>45.8</v>
      </c>
      <c r="I58" s="51">
        <v>9.8</v>
      </c>
    </row>
    <row r="59" spans="1:9" ht="10.5" customHeight="1">
      <c r="A59" s="12" t="s">
        <v>45</v>
      </c>
      <c r="B59" s="50" t="s">
        <v>304</v>
      </c>
      <c r="C59" s="51">
        <v>1.9</v>
      </c>
      <c r="D59" s="51">
        <v>0.6</v>
      </c>
      <c r="E59" s="51">
        <v>0.5</v>
      </c>
      <c r="F59" s="51">
        <v>0.7</v>
      </c>
      <c r="G59" s="51">
        <v>0.7</v>
      </c>
      <c r="H59" s="51">
        <v>28.6</v>
      </c>
      <c r="I59" s="51">
        <v>9.3</v>
      </c>
    </row>
    <row r="60" spans="1:9" ht="10.5" customHeight="1">
      <c r="A60" s="12"/>
      <c r="B60" s="50" t="s">
        <v>305</v>
      </c>
      <c r="C60" s="51">
        <v>5.3</v>
      </c>
      <c r="D60" s="51">
        <v>0.8</v>
      </c>
      <c r="E60" s="51">
        <v>0.7</v>
      </c>
      <c r="F60" s="51">
        <v>0.9</v>
      </c>
      <c r="G60" s="51">
        <v>0.9</v>
      </c>
      <c r="H60" s="51">
        <v>55.1</v>
      </c>
      <c r="I60" s="51">
        <v>13.9</v>
      </c>
    </row>
    <row r="61" spans="1:9" ht="10.5" customHeight="1">
      <c r="A61" s="12" t="s">
        <v>272</v>
      </c>
      <c r="B61" s="50" t="s">
        <v>304</v>
      </c>
      <c r="C61" s="51">
        <v>2.2</v>
      </c>
      <c r="D61" s="51">
        <v>0.7</v>
      </c>
      <c r="E61" s="51">
        <v>0.6</v>
      </c>
      <c r="F61" s="51">
        <v>0.7</v>
      </c>
      <c r="G61" s="51">
        <v>0.7</v>
      </c>
      <c r="H61" s="51">
        <v>31.7</v>
      </c>
      <c r="I61" s="51">
        <v>8.8</v>
      </c>
    </row>
    <row r="62" spans="1:9" ht="10.5" customHeight="1">
      <c r="A62" s="12"/>
      <c r="B62" s="50" t="s">
        <v>305</v>
      </c>
      <c r="C62" s="51">
        <v>5.9</v>
      </c>
      <c r="D62" s="51">
        <v>0.9</v>
      </c>
      <c r="E62" s="51">
        <v>0.8</v>
      </c>
      <c r="F62" s="51">
        <v>1</v>
      </c>
      <c r="G62" s="51">
        <v>0.9</v>
      </c>
      <c r="H62" s="51">
        <v>58.8</v>
      </c>
      <c r="I62" s="51">
        <v>11.8</v>
      </c>
    </row>
    <row r="63" spans="1:9" ht="10.5" customHeight="1">
      <c r="A63" s="12" t="s">
        <v>273</v>
      </c>
      <c r="B63" s="50" t="s">
        <v>304</v>
      </c>
      <c r="C63" s="51">
        <v>1.4</v>
      </c>
      <c r="D63" s="51">
        <v>0.5</v>
      </c>
      <c r="E63" s="51">
        <v>0.3</v>
      </c>
      <c r="F63" s="51">
        <v>0.6</v>
      </c>
      <c r="G63" s="51">
        <v>0.6</v>
      </c>
      <c r="H63" s="51">
        <v>23.9</v>
      </c>
      <c r="I63" s="51">
        <v>10.1</v>
      </c>
    </row>
    <row r="64" spans="1:9" ht="10.5" customHeight="1">
      <c r="A64" s="12"/>
      <c r="B64" s="50" t="s">
        <v>305</v>
      </c>
      <c r="C64" s="51">
        <v>4.3</v>
      </c>
      <c r="D64" s="51">
        <v>0.7</v>
      </c>
      <c r="E64" s="51">
        <v>0.5</v>
      </c>
      <c r="F64" s="51">
        <v>0.9</v>
      </c>
      <c r="G64" s="51">
        <v>0.8</v>
      </c>
      <c r="H64" s="51">
        <v>49.4</v>
      </c>
      <c r="I64" s="51">
        <v>17</v>
      </c>
    </row>
    <row r="65" spans="1:9" ht="10.5" customHeight="1">
      <c r="A65" s="12" t="s">
        <v>48</v>
      </c>
      <c r="B65" s="50" t="s">
        <v>304</v>
      </c>
      <c r="C65" s="51">
        <v>1.1</v>
      </c>
      <c r="D65" s="51">
        <v>0.5</v>
      </c>
      <c r="E65" s="51">
        <v>0.4</v>
      </c>
      <c r="F65" s="51">
        <v>0.5</v>
      </c>
      <c r="G65" s="51">
        <v>0.6</v>
      </c>
      <c r="H65" s="51">
        <v>32</v>
      </c>
      <c r="I65" s="51">
        <v>4</v>
      </c>
    </row>
    <row r="66" spans="1:9" ht="10.5" customHeight="1">
      <c r="A66" s="12"/>
      <c r="B66" s="50" t="s">
        <v>305</v>
      </c>
      <c r="C66" s="51">
        <v>4.5</v>
      </c>
      <c r="D66" s="51">
        <v>0.9</v>
      </c>
      <c r="E66" s="51">
        <v>0.8</v>
      </c>
      <c r="F66" s="51">
        <v>1</v>
      </c>
      <c r="G66" s="51">
        <v>0.9</v>
      </c>
      <c r="H66" s="51">
        <v>62</v>
      </c>
      <c r="I66" s="51">
        <v>7.8</v>
      </c>
    </row>
    <row r="67" spans="1:9" ht="10.5" customHeight="1">
      <c r="A67" s="12" t="s">
        <v>197</v>
      </c>
      <c r="B67" s="50" t="s">
        <v>304</v>
      </c>
      <c r="C67" s="51">
        <v>0.6</v>
      </c>
      <c r="D67" s="51">
        <v>0.3</v>
      </c>
      <c r="E67" s="51">
        <v>0.2</v>
      </c>
      <c r="F67" s="51">
        <v>0.2</v>
      </c>
      <c r="G67" s="51">
        <v>0.3</v>
      </c>
      <c r="H67" s="51">
        <v>20.1</v>
      </c>
      <c r="I67" s="51">
        <v>3.1</v>
      </c>
    </row>
    <row r="68" spans="1:9" ht="10.5" customHeight="1" thickBot="1">
      <c r="A68" s="19"/>
      <c r="B68" s="55" t="s">
        <v>305</v>
      </c>
      <c r="C68" s="27">
        <v>2.8</v>
      </c>
      <c r="D68" s="27">
        <v>0.6</v>
      </c>
      <c r="E68" s="27">
        <v>0.5</v>
      </c>
      <c r="F68" s="27">
        <v>0.7</v>
      </c>
      <c r="G68" s="27">
        <v>0.7</v>
      </c>
      <c r="H68" s="27">
        <v>39.6</v>
      </c>
      <c r="I68" s="27">
        <v>6</v>
      </c>
    </row>
    <row r="70" ht="12.75">
      <c r="A70" s="10" t="s">
        <v>563</v>
      </c>
    </row>
    <row r="71" ht="12.75">
      <c r="A71" s="10" t="s">
        <v>353</v>
      </c>
    </row>
    <row r="73" ht="12.75">
      <c r="A73" s="43"/>
    </row>
    <row r="74" spans="1:9" ht="12.75">
      <c r="A74" s="200">
        <f>TabF!A57+1</f>
        <v>63</v>
      </c>
      <c r="B74" s="200"/>
      <c r="C74" s="200"/>
      <c r="D74" s="200"/>
      <c r="E74" s="200"/>
      <c r="F74" s="200"/>
      <c r="G74" s="200"/>
      <c r="H74" s="200"/>
      <c r="I74" s="200"/>
    </row>
    <row r="75" ht="12.75">
      <c r="A75" s="43"/>
    </row>
    <row r="77" ht="12.75">
      <c r="A77" s="43"/>
    </row>
    <row r="78" ht="12.75">
      <c r="A78" s="43"/>
    </row>
    <row r="79" ht="12.75">
      <c r="A79" s="43"/>
    </row>
    <row r="80" ht="12.75">
      <c r="A80" s="43"/>
    </row>
    <row r="81" ht="12.75">
      <c r="A81" s="43"/>
    </row>
    <row r="82" ht="12.75">
      <c r="A82" s="43"/>
    </row>
  </sheetData>
  <mergeCells count="2">
    <mergeCell ref="C1:G1"/>
    <mergeCell ref="A74:I74"/>
  </mergeCells>
  <printOptions/>
  <pageMargins left="0.49" right="0.24" top="0.34" bottom="0.31" header="0.33" footer="0.33"/>
  <pageSetup horizontalDpi="96" verticalDpi="96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M13" sqref="M13"/>
    </sheetView>
  </sheetViews>
  <sheetFormatPr defaultColWidth="9.00390625" defaultRowHeight="12.75"/>
  <cols>
    <col min="10" max="10" width="2.375" style="0" customWidth="1"/>
  </cols>
  <sheetData>
    <row r="1" ht="12.75">
      <c r="A1" s="73" t="s">
        <v>566</v>
      </c>
    </row>
    <row r="2" spans="1:10" ht="13.5" thickBot="1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12.75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0" ht="12.7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ht="12.7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ht="12.7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ht="12.7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12.7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12.7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ht="12.7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ht="12.7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ht="12.7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12.75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2.7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ht="12.7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2.75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ht="12.7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ht="12.7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12.7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ht="12.7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ht="12.7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ht="12.7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ht="12.75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ht="12.75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ht="12.75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ht="12.75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ht="12.75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3"/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3"/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ht="12.75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ht="12.75">
      <c r="A53" s="3"/>
      <c r="B53" s="4"/>
      <c r="C53" s="4"/>
      <c r="D53" s="4"/>
      <c r="E53" s="4"/>
      <c r="F53" s="4"/>
      <c r="G53" s="4"/>
      <c r="H53" s="4"/>
      <c r="I53" s="4"/>
      <c r="J53" s="5"/>
    </row>
    <row r="54" spans="1:10" ht="12.75">
      <c r="A54" s="3"/>
      <c r="B54" s="4"/>
      <c r="C54" s="4"/>
      <c r="D54" s="4"/>
      <c r="E54" s="4"/>
      <c r="F54" s="4"/>
      <c r="G54" s="4"/>
      <c r="H54" s="4"/>
      <c r="I54" s="4"/>
      <c r="J54" s="5"/>
    </row>
    <row r="55" spans="1:10" ht="12.75">
      <c r="A55" s="3"/>
      <c r="B55" s="4"/>
      <c r="C55" s="4"/>
      <c r="D55" s="4"/>
      <c r="E55" s="4"/>
      <c r="F55" s="4"/>
      <c r="G55" s="4"/>
      <c r="H55" s="4"/>
      <c r="I55" s="4"/>
      <c r="J55" s="5"/>
    </row>
    <row r="56" spans="1:10" ht="12.75">
      <c r="A56" s="3"/>
      <c r="B56" s="4"/>
      <c r="C56" s="4"/>
      <c r="D56" s="4"/>
      <c r="E56" s="4"/>
      <c r="F56" s="4"/>
      <c r="G56" s="4"/>
      <c r="H56" s="4"/>
      <c r="I56" s="4"/>
      <c r="J56" s="5"/>
    </row>
    <row r="57" spans="1:10" ht="13.5" thickBot="1">
      <c r="A57" s="7"/>
      <c r="B57" s="8"/>
      <c r="C57" s="8"/>
      <c r="D57" s="8"/>
      <c r="E57" s="8"/>
      <c r="F57" s="8"/>
      <c r="G57" s="8"/>
      <c r="H57" s="8"/>
      <c r="I57" s="8"/>
      <c r="J57" s="9"/>
    </row>
    <row r="58" spans="1:10" ht="12.75">
      <c r="A58" s="26" t="s">
        <v>536</v>
      </c>
      <c r="B58" s="4"/>
      <c r="C58" s="4"/>
      <c r="D58" s="4"/>
      <c r="E58" s="4"/>
      <c r="F58" s="4"/>
      <c r="G58" s="4"/>
      <c r="H58" s="4"/>
      <c r="I58" s="4"/>
      <c r="J58" s="4"/>
    </row>
    <row r="59" ht="12.75">
      <c r="A59" s="10" t="s">
        <v>395</v>
      </c>
    </row>
    <row r="60" spans="1:10" ht="12.75">
      <c r="A60" s="201">
        <f>TabG!A74+1</f>
        <v>64</v>
      </c>
      <c r="B60" s="201"/>
      <c r="C60" s="201"/>
      <c r="D60" s="201"/>
      <c r="E60" s="201"/>
      <c r="F60" s="201"/>
      <c r="G60" s="201"/>
      <c r="H60" s="201"/>
      <c r="I60" s="201"/>
      <c r="J60" s="201"/>
    </row>
  </sheetData>
  <mergeCells count="2">
    <mergeCell ref="A2:J2"/>
    <mergeCell ref="A60:J60"/>
  </mergeCells>
  <printOptions/>
  <pageMargins left="1.07" right="0.43" top="0.52" bottom="0.3" header="0.4921259845" footer="0.3"/>
  <pageSetup horizontalDpi="96" verticalDpi="96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31">
      <selection activeCell="H63" sqref="H63"/>
    </sheetView>
  </sheetViews>
  <sheetFormatPr defaultColWidth="9.00390625" defaultRowHeight="12.75"/>
  <cols>
    <col min="10" max="10" width="2.375" style="0" customWidth="1"/>
  </cols>
  <sheetData>
    <row r="1" ht="12.75">
      <c r="A1" s="43" t="s">
        <v>567</v>
      </c>
    </row>
    <row r="2" spans="1:10" ht="13.5" thickBot="1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3"/>
      <c r="B3" s="4"/>
      <c r="C3" s="4"/>
      <c r="D3" s="4"/>
      <c r="E3" s="4"/>
      <c r="F3" s="4"/>
      <c r="G3" s="4"/>
      <c r="H3" s="4"/>
      <c r="I3" s="4"/>
      <c r="J3" s="5"/>
    </row>
    <row r="4" spans="1:10" ht="12.75">
      <c r="A4" s="3"/>
      <c r="B4" s="4"/>
      <c r="C4" s="4"/>
      <c r="D4" s="4"/>
      <c r="E4" s="4"/>
      <c r="F4" s="4"/>
      <c r="G4" s="4"/>
      <c r="H4" s="4"/>
      <c r="I4" s="4"/>
      <c r="J4" s="5"/>
    </row>
    <row r="5" spans="1:10" ht="12.75">
      <c r="A5" s="3"/>
      <c r="B5" s="4"/>
      <c r="C5" s="4"/>
      <c r="D5" s="4"/>
      <c r="E5" s="4"/>
      <c r="F5" s="4"/>
      <c r="G5" s="4"/>
      <c r="H5" s="4"/>
      <c r="I5" s="4"/>
      <c r="J5" s="5"/>
    </row>
    <row r="6" spans="1:10" ht="12.75">
      <c r="A6" s="3"/>
      <c r="B6" s="4"/>
      <c r="C6" s="4"/>
      <c r="D6" s="4"/>
      <c r="E6" s="4"/>
      <c r="F6" s="4"/>
      <c r="G6" s="4"/>
      <c r="H6" s="4"/>
      <c r="I6" s="4"/>
      <c r="J6" s="5"/>
    </row>
    <row r="7" spans="1:10" ht="12.75">
      <c r="A7" s="3"/>
      <c r="B7" s="4"/>
      <c r="C7" s="4"/>
      <c r="D7" s="4"/>
      <c r="E7" s="4"/>
      <c r="F7" s="4"/>
      <c r="G7" s="4"/>
      <c r="H7" s="4"/>
      <c r="I7" s="4"/>
      <c r="J7" s="5"/>
    </row>
    <row r="8" spans="1:10" ht="12.75">
      <c r="A8" s="3"/>
      <c r="B8" s="4"/>
      <c r="C8" s="4"/>
      <c r="D8" s="4"/>
      <c r="E8" s="4"/>
      <c r="F8" s="4"/>
      <c r="G8" s="4"/>
      <c r="H8" s="4"/>
      <c r="I8" s="4"/>
      <c r="J8" s="5"/>
    </row>
    <row r="9" spans="1:10" ht="12.75">
      <c r="A9" s="3"/>
      <c r="B9" s="4"/>
      <c r="C9" s="4"/>
      <c r="D9" s="4"/>
      <c r="E9" s="4"/>
      <c r="F9" s="4"/>
      <c r="G9" s="4"/>
      <c r="H9" s="4"/>
      <c r="I9" s="4"/>
      <c r="J9" s="5"/>
    </row>
    <row r="10" spans="1:10" ht="12.75">
      <c r="A10" s="3"/>
      <c r="B10" s="4"/>
      <c r="C10" s="4"/>
      <c r="D10" s="4"/>
      <c r="E10" s="4"/>
      <c r="F10" s="4"/>
      <c r="G10" s="4"/>
      <c r="H10" s="4"/>
      <c r="I10" s="4"/>
      <c r="J10" s="5"/>
    </row>
    <row r="11" spans="1:10" ht="12.75">
      <c r="A11" s="3"/>
      <c r="B11" s="4"/>
      <c r="C11" s="4"/>
      <c r="D11" s="4"/>
      <c r="E11" s="4"/>
      <c r="F11" s="4"/>
      <c r="G11" s="4"/>
      <c r="H11" s="4"/>
      <c r="I11" s="4"/>
      <c r="J11" s="5"/>
    </row>
    <row r="12" spans="1:10" ht="12.75">
      <c r="A12" s="3"/>
      <c r="B12" s="4"/>
      <c r="C12" s="4"/>
      <c r="D12" s="4"/>
      <c r="E12" s="4"/>
      <c r="F12" s="4"/>
      <c r="G12" s="4"/>
      <c r="H12" s="4"/>
      <c r="I12" s="4"/>
      <c r="J12" s="5"/>
    </row>
    <row r="13" spans="1:10" ht="12.75">
      <c r="A13" s="3"/>
      <c r="B13" s="4"/>
      <c r="C13" s="4"/>
      <c r="D13" s="4"/>
      <c r="E13" s="4"/>
      <c r="F13" s="4"/>
      <c r="G13" s="4"/>
      <c r="H13" s="4"/>
      <c r="I13" s="4"/>
      <c r="J13" s="5"/>
    </row>
    <row r="14" spans="1:10" ht="12.75">
      <c r="A14" s="3"/>
      <c r="B14" s="4"/>
      <c r="C14" s="4"/>
      <c r="D14" s="4"/>
      <c r="E14" s="4"/>
      <c r="F14" s="4"/>
      <c r="G14" s="4"/>
      <c r="H14" s="4"/>
      <c r="I14" s="4"/>
      <c r="J14" s="5"/>
    </row>
    <row r="15" spans="1:10" ht="12.75">
      <c r="A15" s="3"/>
      <c r="B15" s="4"/>
      <c r="C15" s="4"/>
      <c r="D15" s="4"/>
      <c r="E15" s="4"/>
      <c r="F15" s="4"/>
      <c r="G15" s="4"/>
      <c r="H15" s="4"/>
      <c r="I15" s="4"/>
      <c r="J15" s="5"/>
    </row>
    <row r="16" spans="1:10" ht="12.75">
      <c r="A16" s="3"/>
      <c r="B16" s="4"/>
      <c r="C16" s="4"/>
      <c r="D16" s="4"/>
      <c r="E16" s="4"/>
      <c r="F16" s="4"/>
      <c r="G16" s="4"/>
      <c r="H16" s="4"/>
      <c r="I16" s="4"/>
      <c r="J16" s="5"/>
    </row>
    <row r="17" spans="1:10" ht="12.75">
      <c r="A17" s="3"/>
      <c r="B17" s="4"/>
      <c r="C17" s="4"/>
      <c r="D17" s="4"/>
      <c r="E17" s="4"/>
      <c r="F17" s="4"/>
      <c r="G17" s="4"/>
      <c r="H17" s="4"/>
      <c r="I17" s="4"/>
      <c r="J17" s="5"/>
    </row>
    <row r="18" spans="1:10" ht="12.75">
      <c r="A18" s="3"/>
      <c r="B18" s="4"/>
      <c r="C18" s="4"/>
      <c r="D18" s="4"/>
      <c r="E18" s="4"/>
      <c r="F18" s="4"/>
      <c r="G18" s="4"/>
      <c r="H18" s="4"/>
      <c r="I18" s="4"/>
      <c r="J18" s="5"/>
    </row>
    <row r="19" spans="1:10" ht="12.75">
      <c r="A19" s="3"/>
      <c r="B19" s="4"/>
      <c r="C19" s="4"/>
      <c r="D19" s="4"/>
      <c r="E19" s="4"/>
      <c r="F19" s="4"/>
      <c r="G19" s="4"/>
      <c r="H19" s="4"/>
      <c r="I19" s="4"/>
      <c r="J19" s="5"/>
    </row>
    <row r="20" spans="1:10" ht="12.75">
      <c r="A20" s="3"/>
      <c r="B20" s="4"/>
      <c r="C20" s="4"/>
      <c r="D20" s="4"/>
      <c r="E20" s="4"/>
      <c r="F20" s="4"/>
      <c r="G20" s="4"/>
      <c r="H20" s="4"/>
      <c r="I20" s="4"/>
      <c r="J20" s="5"/>
    </row>
    <row r="21" spans="1:10" ht="12.75">
      <c r="A21" s="3"/>
      <c r="B21" s="4"/>
      <c r="C21" s="4"/>
      <c r="D21" s="4"/>
      <c r="E21" s="4"/>
      <c r="F21" s="4"/>
      <c r="G21" s="4"/>
      <c r="H21" s="4"/>
      <c r="I21" s="4"/>
      <c r="J21" s="5"/>
    </row>
    <row r="22" spans="1:10" ht="12.75">
      <c r="A22" s="3"/>
      <c r="B22" s="4"/>
      <c r="C22" s="4"/>
      <c r="D22" s="4"/>
      <c r="E22" s="4"/>
      <c r="F22" s="4"/>
      <c r="G22" s="4"/>
      <c r="H22" s="4"/>
      <c r="I22" s="4"/>
      <c r="J22" s="5"/>
    </row>
    <row r="23" spans="1:10" ht="12.75">
      <c r="A23" s="3"/>
      <c r="B23" s="4"/>
      <c r="C23" s="4"/>
      <c r="D23" s="4"/>
      <c r="E23" s="4"/>
      <c r="F23" s="4"/>
      <c r="G23" s="4"/>
      <c r="H23" s="4"/>
      <c r="I23" s="4"/>
      <c r="J23" s="5"/>
    </row>
    <row r="24" spans="1:10" ht="12.75">
      <c r="A24" s="3"/>
      <c r="B24" s="4"/>
      <c r="C24" s="4"/>
      <c r="D24" s="4"/>
      <c r="E24" s="4"/>
      <c r="F24" s="4"/>
      <c r="G24" s="4"/>
      <c r="H24" s="4"/>
      <c r="I24" s="4"/>
      <c r="J24" s="5"/>
    </row>
    <row r="25" spans="1:10" ht="12.75">
      <c r="A25" s="3"/>
      <c r="B25" s="4"/>
      <c r="C25" s="4"/>
      <c r="D25" s="4"/>
      <c r="E25" s="4"/>
      <c r="F25" s="4"/>
      <c r="G25" s="4"/>
      <c r="H25" s="4"/>
      <c r="I25" s="4"/>
      <c r="J25" s="5"/>
    </row>
    <row r="26" spans="1:10" ht="12.75">
      <c r="A26" s="3"/>
      <c r="B26" s="4"/>
      <c r="C26" s="4"/>
      <c r="D26" s="4"/>
      <c r="E26" s="4"/>
      <c r="F26" s="4"/>
      <c r="G26" s="4"/>
      <c r="H26" s="4"/>
      <c r="I26" s="4"/>
      <c r="J26" s="5"/>
    </row>
    <row r="27" spans="1:10" ht="12.75">
      <c r="A27" s="3"/>
      <c r="B27" s="4"/>
      <c r="C27" s="4"/>
      <c r="D27" s="4"/>
      <c r="E27" s="4"/>
      <c r="F27" s="4"/>
      <c r="G27" s="4"/>
      <c r="H27" s="4"/>
      <c r="I27" s="4"/>
      <c r="J27" s="5"/>
    </row>
    <row r="28" spans="1:10" ht="12.75">
      <c r="A28" s="3"/>
      <c r="B28" s="4"/>
      <c r="C28" s="4"/>
      <c r="D28" s="4"/>
      <c r="E28" s="4"/>
      <c r="F28" s="4"/>
      <c r="G28" s="4"/>
      <c r="H28" s="4"/>
      <c r="I28" s="4"/>
      <c r="J28" s="5"/>
    </row>
    <row r="29" spans="1:10" ht="12.75">
      <c r="A29" s="3"/>
      <c r="B29" s="4"/>
      <c r="C29" s="4"/>
      <c r="D29" s="4"/>
      <c r="E29" s="4"/>
      <c r="F29" s="4"/>
      <c r="G29" s="4"/>
      <c r="H29" s="4"/>
      <c r="I29" s="4"/>
      <c r="J29" s="5"/>
    </row>
    <row r="30" spans="1:10" ht="12.75">
      <c r="A30" s="3"/>
      <c r="B30" s="4"/>
      <c r="C30" s="4"/>
      <c r="D30" s="4"/>
      <c r="E30" s="4"/>
      <c r="F30" s="4"/>
      <c r="G30" s="4"/>
      <c r="H30" s="4"/>
      <c r="I30" s="4"/>
      <c r="J30" s="5"/>
    </row>
    <row r="31" spans="1:10" ht="12.75">
      <c r="A31" s="3"/>
      <c r="B31" s="4"/>
      <c r="C31" s="4"/>
      <c r="D31" s="4"/>
      <c r="E31" s="4"/>
      <c r="F31" s="4"/>
      <c r="G31" s="4"/>
      <c r="H31" s="4"/>
      <c r="I31" s="4"/>
      <c r="J31" s="5"/>
    </row>
    <row r="32" spans="1:10" ht="12.75">
      <c r="A32" s="3"/>
      <c r="B32" s="4"/>
      <c r="C32" s="4"/>
      <c r="D32" s="4"/>
      <c r="E32" s="4"/>
      <c r="F32" s="4"/>
      <c r="G32" s="4"/>
      <c r="H32" s="4"/>
      <c r="I32" s="4"/>
      <c r="J32" s="5"/>
    </row>
    <row r="33" spans="1:10" ht="12.75">
      <c r="A33" s="3"/>
      <c r="B33" s="4"/>
      <c r="C33" s="4"/>
      <c r="D33" s="4"/>
      <c r="E33" s="4"/>
      <c r="F33" s="4"/>
      <c r="G33" s="4"/>
      <c r="H33" s="4"/>
      <c r="I33" s="4"/>
      <c r="J33" s="5"/>
    </row>
    <row r="34" spans="1:10" ht="12.75">
      <c r="A34" s="3"/>
      <c r="B34" s="4"/>
      <c r="C34" s="4"/>
      <c r="D34" s="4"/>
      <c r="E34" s="4"/>
      <c r="F34" s="4"/>
      <c r="G34" s="4"/>
      <c r="H34" s="4"/>
      <c r="I34" s="4"/>
      <c r="J34" s="5"/>
    </row>
    <row r="35" spans="1:10" ht="12.75">
      <c r="A35" s="3"/>
      <c r="B35" s="4"/>
      <c r="C35" s="4"/>
      <c r="D35" s="4"/>
      <c r="E35" s="4"/>
      <c r="F35" s="4"/>
      <c r="G35" s="4"/>
      <c r="H35" s="4"/>
      <c r="I35" s="4"/>
      <c r="J35" s="5"/>
    </row>
    <row r="36" spans="1:10" ht="12.75">
      <c r="A36" s="3"/>
      <c r="B36" s="4"/>
      <c r="C36" s="4"/>
      <c r="D36" s="4"/>
      <c r="E36" s="4"/>
      <c r="F36" s="4"/>
      <c r="G36" s="4"/>
      <c r="H36" s="4"/>
      <c r="I36" s="4"/>
      <c r="J36" s="5"/>
    </row>
    <row r="37" spans="1:10" ht="12.75">
      <c r="A37" s="3"/>
      <c r="B37" s="4"/>
      <c r="C37" s="4"/>
      <c r="D37" s="4"/>
      <c r="E37" s="4"/>
      <c r="F37" s="4"/>
      <c r="G37" s="4"/>
      <c r="H37" s="4"/>
      <c r="I37" s="4"/>
      <c r="J37" s="5"/>
    </row>
    <row r="38" spans="1:10" ht="12.75">
      <c r="A38" s="3"/>
      <c r="B38" s="4"/>
      <c r="C38" s="4"/>
      <c r="D38" s="4"/>
      <c r="E38" s="4"/>
      <c r="F38" s="4"/>
      <c r="G38" s="4"/>
      <c r="H38" s="4"/>
      <c r="I38" s="4"/>
      <c r="J38" s="5"/>
    </row>
    <row r="39" spans="1:10" ht="12.75">
      <c r="A39" s="3"/>
      <c r="B39" s="4"/>
      <c r="C39" s="4"/>
      <c r="D39" s="4"/>
      <c r="E39" s="4"/>
      <c r="F39" s="4"/>
      <c r="G39" s="4"/>
      <c r="H39" s="4"/>
      <c r="I39" s="4"/>
      <c r="J39" s="5"/>
    </row>
    <row r="40" spans="1:10" ht="12.75">
      <c r="A40" s="3"/>
      <c r="B40" s="4"/>
      <c r="C40" s="4"/>
      <c r="D40" s="4"/>
      <c r="E40" s="4"/>
      <c r="F40" s="4"/>
      <c r="G40" s="4"/>
      <c r="H40" s="4"/>
      <c r="I40" s="4"/>
      <c r="J40" s="5"/>
    </row>
    <row r="41" spans="1:10" ht="12.75">
      <c r="A41" s="3"/>
      <c r="B41" s="4"/>
      <c r="C41" s="4"/>
      <c r="D41" s="4"/>
      <c r="E41" s="4"/>
      <c r="F41" s="4"/>
      <c r="G41" s="4"/>
      <c r="H41" s="4"/>
      <c r="I41" s="4"/>
      <c r="J41" s="5"/>
    </row>
    <row r="42" spans="1:10" ht="12.75">
      <c r="A42" s="3"/>
      <c r="B42" s="4"/>
      <c r="C42" s="4"/>
      <c r="D42" s="4"/>
      <c r="E42" s="4"/>
      <c r="F42" s="4"/>
      <c r="G42" s="4"/>
      <c r="H42" s="4"/>
      <c r="I42" s="4"/>
      <c r="J42" s="5"/>
    </row>
    <row r="43" spans="1:10" ht="12.75">
      <c r="A43" s="3"/>
      <c r="B43" s="4"/>
      <c r="C43" s="4"/>
      <c r="D43" s="4"/>
      <c r="E43" s="4"/>
      <c r="F43" s="4"/>
      <c r="G43" s="4"/>
      <c r="H43" s="4"/>
      <c r="I43" s="4"/>
      <c r="J43" s="5"/>
    </row>
    <row r="44" spans="1:10" ht="12.75">
      <c r="A44" s="3"/>
      <c r="B44" s="4"/>
      <c r="C44" s="4"/>
      <c r="D44" s="4"/>
      <c r="E44" s="4"/>
      <c r="F44" s="4"/>
      <c r="G44" s="4"/>
      <c r="H44" s="4"/>
      <c r="I44" s="4"/>
      <c r="J44" s="5"/>
    </row>
    <row r="45" spans="1:10" ht="12.75">
      <c r="A45" s="3"/>
      <c r="B45" s="4"/>
      <c r="C45" s="4"/>
      <c r="D45" s="4"/>
      <c r="E45" s="4"/>
      <c r="F45" s="4"/>
      <c r="G45" s="4"/>
      <c r="H45" s="4"/>
      <c r="I45" s="4"/>
      <c r="J45" s="5"/>
    </row>
    <row r="46" spans="1:10" ht="12.75">
      <c r="A46" s="3"/>
      <c r="B46" s="4"/>
      <c r="C46" s="4"/>
      <c r="D46" s="4"/>
      <c r="E46" s="4"/>
      <c r="F46" s="4"/>
      <c r="G46" s="4"/>
      <c r="H46" s="4"/>
      <c r="I46" s="4"/>
      <c r="J46" s="5"/>
    </row>
    <row r="47" spans="1:10" ht="12.75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ht="12.75">
      <c r="A48" s="3"/>
      <c r="B48" s="4"/>
      <c r="C48" s="4"/>
      <c r="D48" s="4"/>
      <c r="E48" s="4"/>
      <c r="F48" s="4"/>
      <c r="G48" s="4"/>
      <c r="H48" s="4"/>
      <c r="I48" s="4"/>
      <c r="J48" s="5"/>
    </row>
    <row r="49" spans="1:10" ht="12.75">
      <c r="A49" s="3"/>
      <c r="B49" s="4"/>
      <c r="C49" s="4"/>
      <c r="D49" s="4"/>
      <c r="E49" s="4"/>
      <c r="F49" s="4"/>
      <c r="G49" s="4"/>
      <c r="H49" s="4"/>
      <c r="I49" s="4"/>
      <c r="J49" s="5"/>
    </row>
    <row r="50" spans="1:10" ht="12.75">
      <c r="A50" s="3"/>
      <c r="B50" s="4"/>
      <c r="C50" s="4"/>
      <c r="D50" s="4"/>
      <c r="E50" s="4"/>
      <c r="F50" s="4"/>
      <c r="G50" s="4"/>
      <c r="H50" s="4"/>
      <c r="I50" s="4"/>
      <c r="J50" s="5"/>
    </row>
    <row r="51" spans="1:10" ht="12.75">
      <c r="A51" s="3"/>
      <c r="B51" s="4"/>
      <c r="C51" s="4"/>
      <c r="D51" s="4"/>
      <c r="E51" s="4"/>
      <c r="F51" s="4"/>
      <c r="G51" s="4"/>
      <c r="H51" s="4"/>
      <c r="I51" s="4"/>
      <c r="J51" s="5"/>
    </row>
    <row r="52" spans="1:10" ht="12.75">
      <c r="A52" s="3"/>
      <c r="B52" s="4"/>
      <c r="C52" s="4"/>
      <c r="D52" s="4"/>
      <c r="E52" s="4"/>
      <c r="F52" s="4"/>
      <c r="G52" s="4"/>
      <c r="H52" s="4"/>
      <c r="I52" s="4"/>
      <c r="J52" s="5"/>
    </row>
    <row r="53" spans="1:10" ht="12.75">
      <c r="A53" s="3"/>
      <c r="B53" s="4"/>
      <c r="C53" s="4"/>
      <c r="D53" s="4"/>
      <c r="E53" s="4"/>
      <c r="F53" s="4"/>
      <c r="G53" s="4"/>
      <c r="H53" s="4"/>
      <c r="I53" s="4"/>
      <c r="J53" s="5"/>
    </row>
    <row r="54" spans="1:10" ht="12.75">
      <c r="A54" s="3"/>
      <c r="B54" s="4"/>
      <c r="C54" s="4"/>
      <c r="D54" s="4"/>
      <c r="E54" s="4"/>
      <c r="F54" s="4"/>
      <c r="G54" s="4"/>
      <c r="H54" s="4"/>
      <c r="I54" s="4"/>
      <c r="J54" s="5"/>
    </row>
    <row r="55" spans="1:10" ht="12.75">
      <c r="A55" s="3"/>
      <c r="B55" s="4"/>
      <c r="C55" s="4"/>
      <c r="D55" s="4"/>
      <c r="E55" s="4"/>
      <c r="F55" s="4"/>
      <c r="G55" s="4"/>
      <c r="H55" s="4"/>
      <c r="I55" s="4"/>
      <c r="J55" s="5"/>
    </row>
    <row r="56" spans="1:10" ht="13.5" thickBot="1">
      <c r="A56" s="7"/>
      <c r="B56" s="8"/>
      <c r="C56" s="8"/>
      <c r="D56" s="8"/>
      <c r="E56" s="8"/>
      <c r="F56" s="8"/>
      <c r="G56" s="8"/>
      <c r="H56" s="8"/>
      <c r="I56" s="8"/>
      <c r="J56" s="9"/>
    </row>
    <row r="57" spans="1:10" ht="12.75">
      <c r="A57" s="26" t="s">
        <v>536</v>
      </c>
      <c r="B57" s="4"/>
      <c r="C57" s="4"/>
      <c r="D57" s="4"/>
      <c r="E57" s="4"/>
      <c r="F57" s="4"/>
      <c r="G57" s="4"/>
      <c r="H57" s="4"/>
      <c r="I57" s="4"/>
      <c r="J57" s="4"/>
    </row>
    <row r="58" ht="12.75">
      <c r="A58" s="10" t="s">
        <v>395</v>
      </c>
    </row>
    <row r="59" spans="1:10" ht="12.75">
      <c r="A59" s="201">
        <f>'ObrA-1'!A60:J60+1</f>
        <v>65</v>
      </c>
      <c r="B59" s="201"/>
      <c r="C59" s="201"/>
      <c r="D59" s="201"/>
      <c r="E59" s="201"/>
      <c r="F59" s="201"/>
      <c r="G59" s="201"/>
      <c r="H59" s="201"/>
      <c r="I59" s="201"/>
      <c r="J59" s="201"/>
    </row>
  </sheetData>
  <mergeCells count="1">
    <mergeCell ref="A59:J59"/>
  </mergeCells>
  <printOptions/>
  <pageMargins left="0.87" right="0.75" top="0.54" bottom="0.33" header="0.4921259845" footer="0.3"/>
  <pageSetup horizontalDpi="96" verticalDpi="96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administrator</cp:lastModifiedBy>
  <cp:lastPrinted>2002-04-04T12:22:29Z</cp:lastPrinted>
  <dcterms:created xsi:type="dcterms:W3CDTF">2002-02-14T08:09:03Z</dcterms:created>
  <dcterms:modified xsi:type="dcterms:W3CDTF">2002-04-04T12:39:54Z</dcterms:modified>
  <cp:category/>
  <cp:version/>
  <cp:contentType/>
  <cp:contentStatus/>
</cp:coreProperties>
</file>